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480" windowHeight="7620" activeTab="0"/>
  </bookViews>
  <sheets>
    <sheet name="Любители без экипировки" sheetId="1" r:id="rId1"/>
    <sheet name="ПРО без экипировки" sheetId="2" r:id="rId2"/>
    <sheet name="ЭКИПИРОВКА ПРО и Любители" sheetId="3" r:id="rId3"/>
  </sheets>
  <definedNames/>
  <calcPr fullCalcOnLoad="1"/>
</workbook>
</file>

<file path=xl/sharedStrings.xml><?xml version="1.0" encoding="utf-8"?>
<sst xmlns="http://schemas.openxmlformats.org/spreadsheetml/2006/main" count="370" uniqueCount="147">
  <si>
    <t>ЛЮБИТЕЛИ БЕЗ ЭКИПИРОВКИ</t>
  </si>
  <si>
    <t>кат.</t>
  </si>
  <si>
    <t>Фамилия,  Имя</t>
  </si>
  <si>
    <t>город</t>
  </si>
  <si>
    <t>дивизион</t>
  </si>
  <si>
    <t>Ежова Елена</t>
  </si>
  <si>
    <t>Екатеринбург</t>
  </si>
  <si>
    <t>Teenage 18-19</t>
  </si>
  <si>
    <t>Голденко Ксения</t>
  </si>
  <si>
    <t>Челябинск</t>
  </si>
  <si>
    <t>open</t>
  </si>
  <si>
    <t>Коркино</t>
  </si>
  <si>
    <t>junior</t>
  </si>
  <si>
    <t>Христенко Олеся</t>
  </si>
  <si>
    <t>Пермь</t>
  </si>
  <si>
    <t>Еремина Татьяна</t>
  </si>
  <si>
    <t>Демина Анна</t>
  </si>
  <si>
    <t>Зайцева Галина</t>
  </si>
  <si>
    <t>Копейск</t>
  </si>
  <si>
    <t>Юсупова Рената</t>
  </si>
  <si>
    <t>Магнитогорск</t>
  </si>
  <si>
    <t>Teenage 13-15</t>
  </si>
  <si>
    <t>Пасичник Анастасия</t>
  </si>
  <si>
    <t>Чуракова Ольга</t>
  </si>
  <si>
    <t>Кораблева Анастасия</t>
  </si>
  <si>
    <t>Артемчук Валерия</t>
  </si>
  <si>
    <t>ПРО БЕЗ ЭКИПИРОВКИ</t>
  </si>
  <si>
    <t>Каримова Алия</t>
  </si>
  <si>
    <t>Учалы</t>
  </si>
  <si>
    <t>Гуржей Мария</t>
  </si>
  <si>
    <t>Ахтямова Алена</t>
  </si>
  <si>
    <t>Татьянина Юлия</t>
  </si>
  <si>
    <t>Тюмень</t>
  </si>
  <si>
    <t>вес.кг</t>
  </si>
  <si>
    <t>макс.</t>
  </si>
  <si>
    <t>Палей Артем</t>
  </si>
  <si>
    <t>Балин Евгений</t>
  </si>
  <si>
    <t>Асбест</t>
  </si>
  <si>
    <t>Маклаков Алексей</t>
  </si>
  <si>
    <t>Рогожкин Андрей</t>
  </si>
  <si>
    <t>teenage 18-19</t>
  </si>
  <si>
    <t>Мезенцев Павел</t>
  </si>
  <si>
    <t>Макаров Валентин</t>
  </si>
  <si>
    <t>Златоуст</t>
  </si>
  <si>
    <t>masters 50-54</t>
  </si>
  <si>
    <t>Гулиев Эльвин</t>
  </si>
  <si>
    <t>Насыров Рашит</t>
  </si>
  <si>
    <t>Озерск</t>
  </si>
  <si>
    <t>masters 45-49</t>
  </si>
  <si>
    <t>Щеголихин Олег</t>
  </si>
  <si>
    <t>Хасанов Данила</t>
  </si>
  <si>
    <t>teenage 13-15</t>
  </si>
  <si>
    <t>Кедин Дмитрий</t>
  </si>
  <si>
    <t>Киселёв Вячеслав</t>
  </si>
  <si>
    <t>masters 55-59</t>
  </si>
  <si>
    <t>Никифоров Виталий</t>
  </si>
  <si>
    <t>Ишим</t>
  </si>
  <si>
    <t>masters 40-44</t>
  </si>
  <si>
    <t>Курбанов Эрик</t>
  </si>
  <si>
    <t>Уфа</t>
  </si>
  <si>
    <t>Марчин Иван</t>
  </si>
  <si>
    <t>Кыштым</t>
  </si>
  <si>
    <t>Прокошин Кирилл</t>
  </si>
  <si>
    <t>Хлебников Андрей</t>
  </si>
  <si>
    <t>Шукшин Владимир</t>
  </si>
  <si>
    <t>Мокичев Роман</t>
  </si>
  <si>
    <t>Мальцев Андрей</t>
  </si>
  <si>
    <t>Гаврилов Денис</t>
  </si>
  <si>
    <t>Емелькин Юрий</t>
  </si>
  <si>
    <t>Тихомиров Константин</t>
  </si>
  <si>
    <t>masters 60-64</t>
  </si>
  <si>
    <t>Печеркин Илья</t>
  </si>
  <si>
    <t>Попов Андрей</t>
  </si>
  <si>
    <t>Рудаков Александр</t>
  </si>
  <si>
    <t>Мухаметов Рустем</t>
  </si>
  <si>
    <t>Куклин Дмитрий</t>
  </si>
  <si>
    <t>Тюрин Алексей</t>
  </si>
  <si>
    <t>Федулов Николай</t>
  </si>
  <si>
    <t>Шукшин Павел</t>
  </si>
  <si>
    <t>Володин Игорь</t>
  </si>
  <si>
    <t>Карамалак Никита</t>
  </si>
  <si>
    <t>Трофимов Виктор</t>
  </si>
  <si>
    <t>Кудашев Константин</t>
  </si>
  <si>
    <t>Нестеров Алексей </t>
  </si>
  <si>
    <t>Мамаев Владимир</t>
  </si>
  <si>
    <t>Параскунов Алексей </t>
  </si>
  <si>
    <t>Шувалов Владислав</t>
  </si>
  <si>
    <t>Кузнецов Роман</t>
  </si>
  <si>
    <t>Катаев Владимир</t>
  </si>
  <si>
    <t>Красноуфимск</t>
  </si>
  <si>
    <t>Валивах Илья</t>
  </si>
  <si>
    <t>Апухтин Антон</t>
  </si>
  <si>
    <t>Бауэр Николай</t>
  </si>
  <si>
    <t>Южноуральск</t>
  </si>
  <si>
    <t>Решетников Артем</t>
  </si>
  <si>
    <t>Назимов Евгений</t>
  </si>
  <si>
    <t>Григорьев Никита</t>
  </si>
  <si>
    <t>Белый Дмитрий</t>
  </si>
  <si>
    <t>Карамалак Павел</t>
  </si>
  <si>
    <t>Третьяков Юрий</t>
  </si>
  <si>
    <t>Серов</t>
  </si>
  <si>
    <t>Зайцева Екатерина</t>
  </si>
  <si>
    <t>Подлипицкая Любовь</t>
  </si>
  <si>
    <t>Куйгульдинов Арсен</t>
  </si>
  <si>
    <t>Палей Семен</t>
  </si>
  <si>
    <t>Teenage 16-17</t>
  </si>
  <si>
    <t>Терентьев Александр</t>
  </si>
  <si>
    <t>Березовский</t>
  </si>
  <si>
    <t>Шалгин Георгий</t>
  </si>
  <si>
    <t>Севастьянов Михаил</t>
  </si>
  <si>
    <t>Еманжелинск</t>
  </si>
  <si>
    <t>Швецов Алексей</t>
  </si>
  <si>
    <t>Кузмичев Максим</t>
  </si>
  <si>
    <t>Исаков Эдуард</t>
  </si>
  <si>
    <t>Семенов Денис</t>
  </si>
  <si>
    <t>Кушва</t>
  </si>
  <si>
    <t>Козлов Алексей</t>
  </si>
  <si>
    <t>Дьяченко Алексей</t>
  </si>
  <si>
    <t>Егоров Борис</t>
  </si>
  <si>
    <t>Шнейдер Евгений</t>
  </si>
  <si>
    <t>Еремин Александр</t>
  </si>
  <si>
    <t>Бабушкин Денис</t>
  </si>
  <si>
    <t>Федоров Владимир</t>
  </si>
  <si>
    <t>Морякин Дмитрий</t>
  </si>
  <si>
    <t>Абзаев Никита</t>
  </si>
  <si>
    <t>Карабаш</t>
  </si>
  <si>
    <t>Смирнов Андрей</t>
  </si>
  <si>
    <t>Яровой Николай</t>
  </si>
  <si>
    <t>Болдин Сергей</t>
  </si>
  <si>
    <t>Барабинск</t>
  </si>
  <si>
    <t>Карасев Дмитрий</t>
  </si>
  <si>
    <t>Хомутский Кирилл</t>
  </si>
  <si>
    <t>Бакланов Владимир</t>
  </si>
  <si>
    <t>Попсуй Роман</t>
  </si>
  <si>
    <t>Долгушин Александр</t>
  </si>
  <si>
    <t>Прозоров Александр</t>
  </si>
  <si>
    <t>Кутепов Олег</t>
  </si>
  <si>
    <t>Стрижов Михаил</t>
  </si>
  <si>
    <t>Васюков Дмитрий</t>
  </si>
  <si>
    <t>Леонидов Евгений</t>
  </si>
  <si>
    <t>Захаров Дмитрий</t>
  </si>
  <si>
    <t>Черныш Алексей</t>
  </si>
  <si>
    <t>Никифоров Александр</t>
  </si>
  <si>
    <t>Писаченко Олег</t>
  </si>
  <si>
    <t>ЛЮБИТЕЛИ В ЭКИПИРОВКЕ</t>
  </si>
  <si>
    <t>ПРО В ЭКИПИРОВКЕ</t>
  </si>
  <si>
    <t>РОССИЯ
Кубок по жиму лежа НАП
Челябинск 24 мая 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</si>
</sst>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_ ;[Red]\-0.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66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166" fontId="7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6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2.28125" style="1" customWidth="1"/>
    <col min="2" max="2" width="6.00390625" style="1" customWidth="1"/>
    <col min="3" max="3" width="22.421875" style="1" bestFit="1" customWidth="1"/>
    <col min="4" max="4" width="14.28125" style="1" bestFit="1" customWidth="1"/>
    <col min="5" max="5" width="10.140625" style="1" bestFit="1" customWidth="1"/>
    <col min="6" max="6" width="13.8515625" style="3" bestFit="1" customWidth="1"/>
    <col min="7" max="7" width="7.00390625" style="6" bestFit="1" customWidth="1"/>
    <col min="8" max="10" width="6.7109375" style="6" bestFit="1" customWidth="1"/>
    <col min="11" max="11" width="6.00390625" style="49" bestFit="1" customWidth="1"/>
    <col min="12" max="12" width="3.140625" style="6" customWidth="1"/>
    <col min="13" max="16384" width="9.140625" style="1" customWidth="1"/>
  </cols>
  <sheetData>
    <row r="1" spans="2:11" ht="56.25" customHeight="1">
      <c r="B1" s="54" t="s">
        <v>146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5.75" thickBo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s="6" customFormat="1" ht="15">
      <c r="B3" s="21" t="s">
        <v>1</v>
      </c>
      <c r="C3" s="22" t="s">
        <v>2</v>
      </c>
      <c r="D3" s="22" t="s">
        <v>3</v>
      </c>
      <c r="E3" s="22"/>
      <c r="F3" s="22" t="s">
        <v>4</v>
      </c>
      <c r="G3" s="23" t="s">
        <v>33</v>
      </c>
      <c r="H3" s="23">
        <v>1</v>
      </c>
      <c r="I3" s="23">
        <v>2</v>
      </c>
      <c r="J3" s="23">
        <v>3</v>
      </c>
      <c r="K3" s="22" t="s">
        <v>34</v>
      </c>
    </row>
    <row r="4" spans="2:12" s="2" customFormat="1" ht="15">
      <c r="B4" s="7">
        <v>44</v>
      </c>
      <c r="C4" s="5" t="s">
        <v>5</v>
      </c>
      <c r="D4" s="5" t="s">
        <v>6</v>
      </c>
      <c r="E4" s="8">
        <v>35565</v>
      </c>
      <c r="F4" s="9" t="s">
        <v>7</v>
      </c>
      <c r="G4" s="4">
        <v>43</v>
      </c>
      <c r="H4" s="11">
        <v>50</v>
      </c>
      <c r="I4" s="11">
        <v>-55</v>
      </c>
      <c r="J4" s="11">
        <v>-55</v>
      </c>
      <c r="K4" s="50">
        <f aca="true" t="shared" si="0" ref="K4:K14">MAX(H4:J4)</f>
        <v>50</v>
      </c>
      <c r="L4" s="6"/>
    </row>
    <row r="5" spans="2:11" ht="15">
      <c r="B5" s="7">
        <v>48</v>
      </c>
      <c r="C5" s="5" t="s">
        <v>13</v>
      </c>
      <c r="D5" s="5" t="s">
        <v>14</v>
      </c>
      <c r="E5" s="8">
        <v>34652</v>
      </c>
      <c r="F5" s="9" t="s">
        <v>12</v>
      </c>
      <c r="G5" s="4">
        <v>47.75</v>
      </c>
      <c r="H5" s="11">
        <v>27.5</v>
      </c>
      <c r="I5" s="11">
        <v>30</v>
      </c>
      <c r="J5" s="11">
        <v>-32.5</v>
      </c>
      <c r="K5" s="50">
        <f t="shared" si="0"/>
        <v>30</v>
      </c>
    </row>
    <row r="6" spans="2:11" ht="15">
      <c r="B6" s="7">
        <v>48</v>
      </c>
      <c r="C6" s="5" t="s">
        <v>8</v>
      </c>
      <c r="D6" s="5" t="s">
        <v>9</v>
      </c>
      <c r="E6" s="8">
        <v>30811</v>
      </c>
      <c r="F6" s="9" t="s">
        <v>10</v>
      </c>
      <c r="G6" s="4">
        <v>46.2</v>
      </c>
      <c r="H6" s="11">
        <v>42.5</v>
      </c>
      <c r="I6" s="11">
        <v>45</v>
      </c>
      <c r="J6" s="11">
        <v>-47.5</v>
      </c>
      <c r="K6" s="50">
        <f t="shared" si="0"/>
        <v>45</v>
      </c>
    </row>
    <row r="7" spans="2:11" ht="15">
      <c r="B7" s="7">
        <v>52</v>
      </c>
      <c r="C7" s="5" t="s">
        <v>16</v>
      </c>
      <c r="D7" s="5" t="s">
        <v>6</v>
      </c>
      <c r="E7" s="8">
        <v>35057</v>
      </c>
      <c r="F7" s="9" t="s">
        <v>12</v>
      </c>
      <c r="G7" s="4">
        <v>52</v>
      </c>
      <c r="H7" s="11">
        <v>60</v>
      </c>
      <c r="I7" s="11">
        <v>65</v>
      </c>
      <c r="J7" s="11">
        <v>-70</v>
      </c>
      <c r="K7" s="50">
        <f t="shared" si="0"/>
        <v>65</v>
      </c>
    </row>
    <row r="8" spans="2:11" ht="15">
      <c r="B8" s="7">
        <v>52</v>
      </c>
      <c r="C8" s="5" t="s">
        <v>15</v>
      </c>
      <c r="D8" s="5" t="s">
        <v>9</v>
      </c>
      <c r="E8" s="8">
        <v>30569</v>
      </c>
      <c r="F8" s="9" t="s">
        <v>10</v>
      </c>
      <c r="G8" s="4">
        <v>51.4</v>
      </c>
      <c r="H8" s="11">
        <v>45</v>
      </c>
      <c r="I8" s="11">
        <v>-47.5</v>
      </c>
      <c r="J8" s="11">
        <v>-47.5</v>
      </c>
      <c r="K8" s="50">
        <f t="shared" si="0"/>
        <v>45</v>
      </c>
    </row>
    <row r="9" spans="2:11" ht="15">
      <c r="B9" s="7">
        <v>56</v>
      </c>
      <c r="C9" s="5" t="s">
        <v>19</v>
      </c>
      <c r="D9" s="5" t="s">
        <v>20</v>
      </c>
      <c r="E9" s="8">
        <v>30867</v>
      </c>
      <c r="F9" s="9" t="s">
        <v>10</v>
      </c>
      <c r="G9" s="4">
        <v>55.75</v>
      </c>
      <c r="H9" s="11">
        <v>60</v>
      </c>
      <c r="I9" s="11">
        <v>65</v>
      </c>
      <c r="J9" s="11">
        <v>-67.5</v>
      </c>
      <c r="K9" s="50">
        <f t="shared" si="0"/>
        <v>65</v>
      </c>
    </row>
    <row r="10" spans="2:11" ht="15">
      <c r="B10" s="7">
        <v>60</v>
      </c>
      <c r="C10" s="5" t="s">
        <v>22</v>
      </c>
      <c r="D10" s="5" t="s">
        <v>9</v>
      </c>
      <c r="E10" s="8">
        <v>32802</v>
      </c>
      <c r="F10" s="9" t="s">
        <v>10</v>
      </c>
      <c r="G10" s="4">
        <v>59.05</v>
      </c>
      <c r="H10" s="11">
        <v>60</v>
      </c>
      <c r="I10" s="11">
        <v>-65</v>
      </c>
      <c r="J10" s="11">
        <v>-65</v>
      </c>
      <c r="K10" s="50">
        <f t="shared" si="0"/>
        <v>60</v>
      </c>
    </row>
    <row r="11" spans="2:11" ht="15">
      <c r="B11" s="7">
        <v>67.5</v>
      </c>
      <c r="C11" s="5" t="s">
        <v>24</v>
      </c>
      <c r="D11" s="5" t="s">
        <v>6</v>
      </c>
      <c r="E11" s="8">
        <v>34703</v>
      </c>
      <c r="F11" s="9" t="s">
        <v>12</v>
      </c>
      <c r="G11" s="4">
        <v>66.7</v>
      </c>
      <c r="H11" s="11">
        <v>77.5</v>
      </c>
      <c r="I11" s="11">
        <v>82.5</v>
      </c>
      <c r="J11" s="11">
        <v>-85</v>
      </c>
      <c r="K11" s="50">
        <f t="shared" si="0"/>
        <v>82.5</v>
      </c>
    </row>
    <row r="12" spans="2:11" ht="15">
      <c r="B12" s="7">
        <v>67.5</v>
      </c>
      <c r="C12" s="5" t="s">
        <v>24</v>
      </c>
      <c r="D12" s="5" t="s">
        <v>6</v>
      </c>
      <c r="E12" s="8">
        <v>34703</v>
      </c>
      <c r="F12" s="9" t="s">
        <v>10</v>
      </c>
      <c r="G12" s="4">
        <v>66.7</v>
      </c>
      <c r="H12" s="11">
        <v>77.5</v>
      </c>
      <c r="I12" s="11">
        <v>82.5</v>
      </c>
      <c r="J12" s="11">
        <v>-85</v>
      </c>
      <c r="K12" s="50">
        <f t="shared" si="0"/>
        <v>82.5</v>
      </c>
    </row>
    <row r="13" spans="2:11" ht="15">
      <c r="B13" s="7">
        <v>67.5</v>
      </c>
      <c r="C13" s="5" t="s">
        <v>23</v>
      </c>
      <c r="D13" s="5" t="s">
        <v>6</v>
      </c>
      <c r="E13" s="8">
        <v>31879</v>
      </c>
      <c r="F13" s="9" t="s">
        <v>10</v>
      </c>
      <c r="G13" s="4">
        <v>63.2</v>
      </c>
      <c r="H13" s="11">
        <v>50</v>
      </c>
      <c r="I13" s="11">
        <v>55</v>
      </c>
      <c r="J13" s="11">
        <v>-57.5</v>
      </c>
      <c r="K13" s="50">
        <f t="shared" si="0"/>
        <v>55</v>
      </c>
    </row>
    <row r="14" spans="2:11" ht="15">
      <c r="B14" s="7">
        <v>82.5</v>
      </c>
      <c r="C14" s="5" t="s">
        <v>25</v>
      </c>
      <c r="D14" s="5" t="s">
        <v>6</v>
      </c>
      <c r="E14" s="8">
        <v>28009</v>
      </c>
      <c r="F14" s="9" t="s">
        <v>10</v>
      </c>
      <c r="G14" s="4">
        <v>78.4</v>
      </c>
      <c r="H14" s="11">
        <v>55</v>
      </c>
      <c r="I14" s="11">
        <v>57.5</v>
      </c>
      <c r="J14" s="11">
        <v>60</v>
      </c>
      <c r="K14" s="50">
        <f t="shared" si="0"/>
        <v>60</v>
      </c>
    </row>
    <row r="15" ht="15.75" thickBot="1"/>
    <row r="16" spans="2:11" ht="15">
      <c r="B16" s="21" t="s">
        <v>1</v>
      </c>
      <c r="C16" s="22" t="s">
        <v>2</v>
      </c>
      <c r="D16" s="22" t="s">
        <v>3</v>
      </c>
      <c r="E16" s="22"/>
      <c r="F16" s="22" t="s">
        <v>4</v>
      </c>
      <c r="G16" s="23" t="s">
        <v>33</v>
      </c>
      <c r="H16" s="23">
        <v>1</v>
      </c>
      <c r="I16" s="23">
        <v>2</v>
      </c>
      <c r="J16" s="23">
        <v>3</v>
      </c>
      <c r="K16" s="22" t="s">
        <v>34</v>
      </c>
    </row>
    <row r="17" spans="2:11" ht="15">
      <c r="B17" s="7">
        <v>52</v>
      </c>
      <c r="C17" s="5" t="s">
        <v>35</v>
      </c>
      <c r="D17" s="5" t="s">
        <v>20</v>
      </c>
      <c r="E17" s="8"/>
      <c r="F17" s="9" t="s">
        <v>51</v>
      </c>
      <c r="G17" s="4">
        <v>22.4</v>
      </c>
      <c r="H17" s="11">
        <v>20</v>
      </c>
      <c r="I17" s="11">
        <v>25</v>
      </c>
      <c r="J17" s="11">
        <v>27.5</v>
      </c>
      <c r="K17" s="50">
        <f aca="true" t="shared" si="1" ref="K17:K48">MAX(H17:J17)</f>
        <v>27.5</v>
      </c>
    </row>
    <row r="18" spans="2:11" ht="15">
      <c r="B18" s="7">
        <v>56</v>
      </c>
      <c r="C18" s="5" t="s">
        <v>46</v>
      </c>
      <c r="D18" s="5" t="s">
        <v>47</v>
      </c>
      <c r="E18" s="8"/>
      <c r="F18" s="9" t="s">
        <v>48</v>
      </c>
      <c r="G18" s="4">
        <v>55.3</v>
      </c>
      <c r="H18" s="11">
        <v>90</v>
      </c>
      <c r="I18" s="11">
        <v>92.5</v>
      </c>
      <c r="J18" s="11">
        <v>95</v>
      </c>
      <c r="K18" s="50">
        <f t="shared" si="1"/>
        <v>95</v>
      </c>
    </row>
    <row r="19" spans="2:11" ht="15">
      <c r="B19" s="7">
        <v>67.5</v>
      </c>
      <c r="C19" s="5" t="s">
        <v>38</v>
      </c>
      <c r="D19" s="5" t="s">
        <v>6</v>
      </c>
      <c r="E19" s="8"/>
      <c r="F19" s="9" t="s">
        <v>12</v>
      </c>
      <c r="G19" s="4">
        <v>65.6</v>
      </c>
      <c r="H19" s="11">
        <v>155</v>
      </c>
      <c r="I19" s="11">
        <v>160</v>
      </c>
      <c r="J19" s="11">
        <v>162.5</v>
      </c>
      <c r="K19" s="50">
        <f t="shared" si="1"/>
        <v>162.5</v>
      </c>
    </row>
    <row r="20" spans="2:11" ht="15">
      <c r="B20" s="7">
        <v>67.5</v>
      </c>
      <c r="C20" s="5" t="s">
        <v>39</v>
      </c>
      <c r="D20" s="5" t="s">
        <v>14</v>
      </c>
      <c r="E20" s="8"/>
      <c r="F20" s="9" t="s">
        <v>40</v>
      </c>
      <c r="G20" s="4">
        <v>67.05</v>
      </c>
      <c r="H20" s="11">
        <v>70</v>
      </c>
      <c r="I20" s="11">
        <v>75</v>
      </c>
      <c r="J20" s="11">
        <v>82.5</v>
      </c>
      <c r="K20" s="50">
        <f t="shared" si="1"/>
        <v>82.5</v>
      </c>
    </row>
    <row r="21" spans="2:11" ht="15">
      <c r="B21" s="7">
        <v>75</v>
      </c>
      <c r="C21" s="5" t="s">
        <v>50</v>
      </c>
      <c r="D21" s="5" t="s">
        <v>47</v>
      </c>
      <c r="E21" s="8"/>
      <c r="F21" s="9" t="s">
        <v>12</v>
      </c>
      <c r="G21" s="4">
        <v>73.5</v>
      </c>
      <c r="H21" s="11">
        <v>115</v>
      </c>
      <c r="I21" s="11">
        <v>125</v>
      </c>
      <c r="J21" s="11">
        <v>127.5</v>
      </c>
      <c r="K21" s="50">
        <f t="shared" si="1"/>
        <v>127.5</v>
      </c>
    </row>
    <row r="22" spans="2:11" ht="15">
      <c r="B22" s="7">
        <v>75</v>
      </c>
      <c r="C22" s="5" t="s">
        <v>49</v>
      </c>
      <c r="D22" s="5" t="s">
        <v>47</v>
      </c>
      <c r="E22" s="8"/>
      <c r="F22" s="9" t="s">
        <v>48</v>
      </c>
      <c r="G22" s="4">
        <v>73</v>
      </c>
      <c r="H22" s="11">
        <v>137.5</v>
      </c>
      <c r="I22" s="11">
        <v>142.5</v>
      </c>
      <c r="J22" s="11">
        <v>-145</v>
      </c>
      <c r="K22" s="50">
        <f t="shared" si="1"/>
        <v>142.5</v>
      </c>
    </row>
    <row r="23" spans="2:11" ht="15">
      <c r="B23" s="7">
        <v>75</v>
      </c>
      <c r="C23" s="5" t="s">
        <v>42</v>
      </c>
      <c r="D23" s="5" t="s">
        <v>43</v>
      </c>
      <c r="E23" s="8"/>
      <c r="F23" s="9" t="s">
        <v>44</v>
      </c>
      <c r="G23" s="4">
        <v>70.7</v>
      </c>
      <c r="H23" s="11">
        <v>115</v>
      </c>
      <c r="I23" s="11">
        <v>0</v>
      </c>
      <c r="J23" s="11">
        <v>0</v>
      </c>
      <c r="K23" s="50">
        <f t="shared" si="1"/>
        <v>115</v>
      </c>
    </row>
    <row r="24" spans="2:11" ht="15">
      <c r="B24" s="15">
        <v>75</v>
      </c>
      <c r="C24" s="16" t="s">
        <v>41</v>
      </c>
      <c r="D24" s="16" t="s">
        <v>6</v>
      </c>
      <c r="E24" s="17"/>
      <c r="F24" s="18" t="s">
        <v>10</v>
      </c>
      <c r="G24" s="20">
        <v>72.1</v>
      </c>
      <c r="H24" s="19">
        <v>137.5</v>
      </c>
      <c r="I24" s="19">
        <v>-140</v>
      </c>
      <c r="J24" s="19">
        <v>-140</v>
      </c>
      <c r="K24" s="53">
        <f t="shared" si="1"/>
        <v>137.5</v>
      </c>
    </row>
    <row r="25" spans="2:11" ht="15">
      <c r="B25" s="15">
        <v>75</v>
      </c>
      <c r="C25" s="16" t="s">
        <v>45</v>
      </c>
      <c r="D25" s="16" t="s">
        <v>20</v>
      </c>
      <c r="E25" s="17"/>
      <c r="F25" s="18" t="s">
        <v>10</v>
      </c>
      <c r="G25" s="20">
        <v>74.55</v>
      </c>
      <c r="H25" s="19">
        <v>-125</v>
      </c>
      <c r="I25" s="19">
        <v>135</v>
      </c>
      <c r="J25" s="19">
        <v>137.5</v>
      </c>
      <c r="K25" s="53">
        <f t="shared" si="1"/>
        <v>137.5</v>
      </c>
    </row>
    <row r="26" spans="2:11" ht="15">
      <c r="B26" s="15">
        <v>75</v>
      </c>
      <c r="C26" s="16" t="s">
        <v>52</v>
      </c>
      <c r="D26" s="16" t="s">
        <v>9</v>
      </c>
      <c r="E26" s="17"/>
      <c r="F26" s="18" t="s">
        <v>10</v>
      </c>
      <c r="G26" s="20">
        <v>75</v>
      </c>
      <c r="H26" s="19">
        <v>130</v>
      </c>
      <c r="I26" s="19">
        <v>132.5</v>
      </c>
      <c r="J26" s="19">
        <v>-137.5</v>
      </c>
      <c r="K26" s="53">
        <f t="shared" si="1"/>
        <v>132.5</v>
      </c>
    </row>
    <row r="27" spans="2:11" ht="15">
      <c r="B27" s="15">
        <v>75</v>
      </c>
      <c r="C27" s="16" t="s">
        <v>36</v>
      </c>
      <c r="D27" s="16" t="s">
        <v>37</v>
      </c>
      <c r="E27" s="17"/>
      <c r="F27" s="18" t="s">
        <v>10</v>
      </c>
      <c r="G27" s="20">
        <v>71.7</v>
      </c>
      <c r="H27" s="19">
        <v>-90</v>
      </c>
      <c r="I27" s="19">
        <v>95</v>
      </c>
      <c r="J27" s="19">
        <v>102.5</v>
      </c>
      <c r="K27" s="53">
        <f t="shared" si="1"/>
        <v>102.5</v>
      </c>
    </row>
    <row r="28" spans="2:11" ht="15">
      <c r="B28" s="24">
        <v>82.5</v>
      </c>
      <c r="C28" s="25" t="s">
        <v>66</v>
      </c>
      <c r="D28" s="25" t="s">
        <v>20</v>
      </c>
      <c r="E28" s="26">
        <v>33770</v>
      </c>
      <c r="F28" s="25" t="s">
        <v>12</v>
      </c>
      <c r="G28" s="27">
        <v>80.7</v>
      </c>
      <c r="H28" s="34">
        <v>100</v>
      </c>
      <c r="I28" s="11">
        <v>-115</v>
      </c>
      <c r="J28" s="11">
        <v>115</v>
      </c>
      <c r="K28" s="50">
        <f t="shared" si="1"/>
        <v>115</v>
      </c>
    </row>
    <row r="29" spans="2:11" ht="15">
      <c r="B29" s="24">
        <v>82.5</v>
      </c>
      <c r="C29" s="32" t="s">
        <v>55</v>
      </c>
      <c r="D29" s="25" t="s">
        <v>56</v>
      </c>
      <c r="E29" s="26">
        <v>27415</v>
      </c>
      <c r="F29" s="25" t="s">
        <v>57</v>
      </c>
      <c r="G29" s="27">
        <v>82.5</v>
      </c>
      <c r="H29" s="34">
        <v>140</v>
      </c>
      <c r="I29" s="11">
        <v>-147.5</v>
      </c>
      <c r="J29" s="11">
        <v>-147.5</v>
      </c>
      <c r="K29" s="50">
        <f t="shared" si="1"/>
        <v>140</v>
      </c>
    </row>
    <row r="30" spans="2:11" ht="15">
      <c r="B30" s="10">
        <v>82.5</v>
      </c>
      <c r="C30" s="10" t="s">
        <v>79</v>
      </c>
      <c r="D30" s="10" t="s">
        <v>6</v>
      </c>
      <c r="E30" s="10"/>
      <c r="F30" s="25" t="s">
        <v>44</v>
      </c>
      <c r="G30" s="4">
        <v>80.9</v>
      </c>
      <c r="H30" s="11">
        <v>140</v>
      </c>
      <c r="I30" s="11">
        <v>-147.5</v>
      </c>
      <c r="J30" s="11">
        <v>-147.5</v>
      </c>
      <c r="K30" s="53">
        <f t="shared" si="1"/>
        <v>140</v>
      </c>
    </row>
    <row r="31" spans="2:11" ht="15">
      <c r="B31" s="24">
        <v>82.5</v>
      </c>
      <c r="C31" s="32" t="s">
        <v>53</v>
      </c>
      <c r="D31" s="25" t="s">
        <v>47</v>
      </c>
      <c r="E31" s="26">
        <v>20660</v>
      </c>
      <c r="F31" s="25" t="s">
        <v>54</v>
      </c>
      <c r="G31" s="27">
        <v>80.65</v>
      </c>
      <c r="H31" s="34">
        <v>115</v>
      </c>
      <c r="I31" s="11">
        <v>120</v>
      </c>
      <c r="J31" s="11">
        <v>125</v>
      </c>
      <c r="K31" s="50">
        <f t="shared" si="1"/>
        <v>125</v>
      </c>
    </row>
    <row r="32" spans="2:11" ht="15">
      <c r="B32" s="28">
        <v>82.5</v>
      </c>
      <c r="C32" s="33" t="s">
        <v>65</v>
      </c>
      <c r="D32" s="29" t="s">
        <v>61</v>
      </c>
      <c r="E32" s="30">
        <v>30031</v>
      </c>
      <c r="F32" s="29" t="s">
        <v>10</v>
      </c>
      <c r="G32" s="31">
        <v>79.4</v>
      </c>
      <c r="H32" s="35">
        <v>145</v>
      </c>
      <c r="I32" s="19">
        <v>155</v>
      </c>
      <c r="J32" s="19">
        <v>160</v>
      </c>
      <c r="K32" s="53">
        <f t="shared" si="1"/>
        <v>160</v>
      </c>
    </row>
    <row r="33" spans="2:11" ht="15">
      <c r="B33" s="28">
        <v>82.5</v>
      </c>
      <c r="C33" s="33" t="s">
        <v>58</v>
      </c>
      <c r="D33" s="29" t="s">
        <v>59</v>
      </c>
      <c r="E33" s="30">
        <v>33129</v>
      </c>
      <c r="F33" s="29" t="s">
        <v>10</v>
      </c>
      <c r="G33" s="31">
        <v>82</v>
      </c>
      <c r="H33" s="35">
        <v>-150</v>
      </c>
      <c r="I33" s="19">
        <v>-152.5</v>
      </c>
      <c r="J33" s="19">
        <v>152.5</v>
      </c>
      <c r="K33" s="53">
        <f t="shared" si="1"/>
        <v>152.5</v>
      </c>
    </row>
    <row r="34" spans="2:11" ht="15">
      <c r="B34" s="28">
        <v>82.5</v>
      </c>
      <c r="C34" s="33" t="s">
        <v>60</v>
      </c>
      <c r="D34" s="29" t="s">
        <v>61</v>
      </c>
      <c r="E34" s="30">
        <v>30117</v>
      </c>
      <c r="F34" s="29" t="s">
        <v>10</v>
      </c>
      <c r="G34" s="31">
        <v>81.75</v>
      </c>
      <c r="H34" s="35">
        <v>135</v>
      </c>
      <c r="I34" s="19">
        <v>147.5</v>
      </c>
      <c r="J34" s="19">
        <v>-150</v>
      </c>
      <c r="K34" s="53">
        <f t="shared" si="1"/>
        <v>147.5</v>
      </c>
    </row>
    <row r="35" spans="2:11" ht="15">
      <c r="B35" s="28">
        <v>82.5</v>
      </c>
      <c r="C35" s="33" t="s">
        <v>62</v>
      </c>
      <c r="D35" s="29" t="s">
        <v>20</v>
      </c>
      <c r="E35" s="30">
        <v>32713</v>
      </c>
      <c r="F35" s="29" t="s">
        <v>10</v>
      </c>
      <c r="G35" s="31">
        <v>82</v>
      </c>
      <c r="H35" s="35">
        <v>135</v>
      </c>
      <c r="I35" s="19">
        <v>-142.5</v>
      </c>
      <c r="J35" s="19">
        <v>142.5</v>
      </c>
      <c r="K35" s="53">
        <f t="shared" si="1"/>
        <v>142.5</v>
      </c>
    </row>
    <row r="36" spans="2:11" ht="15">
      <c r="B36" s="28">
        <v>82.5</v>
      </c>
      <c r="C36" s="33" t="s">
        <v>64</v>
      </c>
      <c r="D36" s="29" t="s">
        <v>37</v>
      </c>
      <c r="E36" s="30">
        <v>32261</v>
      </c>
      <c r="F36" s="29" t="s">
        <v>10</v>
      </c>
      <c r="G36" s="31">
        <v>81.15</v>
      </c>
      <c r="H36" s="35">
        <v>135</v>
      </c>
      <c r="I36" s="19">
        <v>137.5</v>
      </c>
      <c r="J36" s="19">
        <v>-140</v>
      </c>
      <c r="K36" s="53">
        <f t="shared" si="1"/>
        <v>137.5</v>
      </c>
    </row>
    <row r="37" spans="2:11" ht="15">
      <c r="B37" s="28">
        <v>82.5</v>
      </c>
      <c r="C37" s="33" t="s">
        <v>63</v>
      </c>
      <c r="D37" s="29" t="s">
        <v>37</v>
      </c>
      <c r="E37" s="30">
        <v>30649</v>
      </c>
      <c r="F37" s="29" t="s">
        <v>10</v>
      </c>
      <c r="G37" s="31">
        <v>80.4</v>
      </c>
      <c r="H37" s="35">
        <v>130</v>
      </c>
      <c r="I37" s="19">
        <v>135</v>
      </c>
      <c r="J37" s="19">
        <v>-140</v>
      </c>
      <c r="K37" s="53">
        <f t="shared" si="1"/>
        <v>135</v>
      </c>
    </row>
    <row r="38" spans="2:11" ht="15">
      <c r="B38" s="24">
        <v>82.5</v>
      </c>
      <c r="C38" s="32" t="s">
        <v>67</v>
      </c>
      <c r="D38" s="25" t="s">
        <v>6</v>
      </c>
      <c r="E38" s="26">
        <v>35323</v>
      </c>
      <c r="F38" s="25" t="s">
        <v>7</v>
      </c>
      <c r="G38" s="27">
        <v>80.15</v>
      </c>
      <c r="H38" s="34">
        <v>120</v>
      </c>
      <c r="I38" s="11">
        <v>-130</v>
      </c>
      <c r="J38" s="11">
        <v>130</v>
      </c>
      <c r="K38" s="50">
        <f t="shared" si="1"/>
        <v>130</v>
      </c>
    </row>
    <row r="39" spans="2:11" ht="16.5" customHeight="1">
      <c r="B39" s="24">
        <v>90</v>
      </c>
      <c r="C39" s="32" t="s">
        <v>68</v>
      </c>
      <c r="D39" s="25" t="s">
        <v>20</v>
      </c>
      <c r="E39" s="26">
        <v>22942</v>
      </c>
      <c r="F39" s="25" t="s">
        <v>44</v>
      </c>
      <c r="G39" s="27">
        <v>89.2</v>
      </c>
      <c r="H39" s="34">
        <v>105</v>
      </c>
      <c r="I39" s="11">
        <v>110</v>
      </c>
      <c r="J39" s="11">
        <v>-115</v>
      </c>
      <c r="K39" s="50">
        <f t="shared" si="1"/>
        <v>110</v>
      </c>
    </row>
    <row r="40" spans="2:11" ht="15">
      <c r="B40" s="24">
        <v>90</v>
      </c>
      <c r="C40" s="32" t="s">
        <v>69</v>
      </c>
      <c r="D40" s="25" t="s">
        <v>43</v>
      </c>
      <c r="E40" s="26">
        <v>19201</v>
      </c>
      <c r="F40" s="25" t="s">
        <v>70</v>
      </c>
      <c r="G40" s="27">
        <v>85.3</v>
      </c>
      <c r="H40" s="34">
        <v>130</v>
      </c>
      <c r="I40" s="11">
        <v>142.5</v>
      </c>
      <c r="J40" s="11">
        <v>145</v>
      </c>
      <c r="K40" s="50">
        <f t="shared" si="1"/>
        <v>145</v>
      </c>
    </row>
    <row r="41" spans="2:11" ht="15">
      <c r="B41" s="28">
        <v>90</v>
      </c>
      <c r="C41" s="33" t="s">
        <v>78</v>
      </c>
      <c r="D41" s="29" t="s">
        <v>37</v>
      </c>
      <c r="E41" s="30">
        <v>29436</v>
      </c>
      <c r="F41" s="29" t="s">
        <v>10</v>
      </c>
      <c r="G41" s="31">
        <v>89.05</v>
      </c>
      <c r="H41" s="35">
        <v>155</v>
      </c>
      <c r="I41" s="19">
        <v>-157.5</v>
      </c>
      <c r="J41" s="19">
        <v>160</v>
      </c>
      <c r="K41" s="53">
        <f t="shared" si="1"/>
        <v>160</v>
      </c>
    </row>
    <row r="42" spans="2:11" ht="15">
      <c r="B42" s="28">
        <v>90</v>
      </c>
      <c r="C42" s="33" t="s">
        <v>73</v>
      </c>
      <c r="D42" s="29" t="s">
        <v>6</v>
      </c>
      <c r="E42" s="30">
        <v>33125</v>
      </c>
      <c r="F42" s="29" t="s">
        <v>10</v>
      </c>
      <c r="G42" s="31">
        <v>88</v>
      </c>
      <c r="H42" s="35">
        <v>157.5</v>
      </c>
      <c r="I42" s="19">
        <v>-162.5</v>
      </c>
      <c r="J42" s="19">
        <v>-162.5</v>
      </c>
      <c r="K42" s="53">
        <f t="shared" si="1"/>
        <v>157.5</v>
      </c>
    </row>
    <row r="43" spans="2:11" ht="15">
      <c r="B43" s="28">
        <v>90</v>
      </c>
      <c r="C43" s="33" t="s">
        <v>71</v>
      </c>
      <c r="D43" s="29" t="s">
        <v>6</v>
      </c>
      <c r="E43" s="30">
        <v>27539</v>
      </c>
      <c r="F43" s="29" t="s">
        <v>10</v>
      </c>
      <c r="G43" s="31">
        <v>88.9</v>
      </c>
      <c r="H43" s="35">
        <v>-155</v>
      </c>
      <c r="I43" s="19">
        <v>155</v>
      </c>
      <c r="J43" s="19">
        <v>-157.5</v>
      </c>
      <c r="K43" s="53">
        <f t="shared" si="1"/>
        <v>155</v>
      </c>
    </row>
    <row r="44" spans="2:11" ht="15">
      <c r="B44" s="28">
        <v>90</v>
      </c>
      <c r="C44" s="33" t="s">
        <v>76</v>
      </c>
      <c r="D44" s="29" t="s">
        <v>9</v>
      </c>
      <c r="E44" s="30">
        <v>32951</v>
      </c>
      <c r="F44" s="29" t="s">
        <v>10</v>
      </c>
      <c r="G44" s="31">
        <v>87.8</v>
      </c>
      <c r="H44" s="35">
        <v>135</v>
      </c>
      <c r="I44" s="19">
        <v>150</v>
      </c>
      <c r="J44" s="19">
        <v>-155</v>
      </c>
      <c r="K44" s="53">
        <f t="shared" si="1"/>
        <v>150</v>
      </c>
    </row>
    <row r="45" spans="2:11" ht="15">
      <c r="B45" s="28">
        <v>90</v>
      </c>
      <c r="C45" s="33" t="s">
        <v>75</v>
      </c>
      <c r="D45" s="29" t="s">
        <v>6</v>
      </c>
      <c r="E45" s="30">
        <v>33185</v>
      </c>
      <c r="F45" s="29" t="s">
        <v>10</v>
      </c>
      <c r="G45" s="31">
        <v>90</v>
      </c>
      <c r="H45" s="35">
        <v>-150</v>
      </c>
      <c r="I45" s="19">
        <v>150</v>
      </c>
      <c r="J45" s="19">
        <v>-155</v>
      </c>
      <c r="K45" s="53">
        <f t="shared" si="1"/>
        <v>150</v>
      </c>
    </row>
    <row r="46" spans="2:11" ht="15">
      <c r="B46" s="28">
        <v>90</v>
      </c>
      <c r="C46" s="33" t="s">
        <v>77</v>
      </c>
      <c r="D46" s="29" t="s">
        <v>47</v>
      </c>
      <c r="E46" s="30">
        <v>32306</v>
      </c>
      <c r="F46" s="29" t="s">
        <v>10</v>
      </c>
      <c r="G46" s="31">
        <v>88.8</v>
      </c>
      <c r="H46" s="35">
        <v>145</v>
      </c>
      <c r="I46" s="19">
        <v>-155</v>
      </c>
      <c r="J46" s="19">
        <v>-155</v>
      </c>
      <c r="K46" s="53">
        <f t="shared" si="1"/>
        <v>145</v>
      </c>
    </row>
    <row r="47" spans="2:11" ht="15">
      <c r="B47" s="28">
        <v>90</v>
      </c>
      <c r="C47" s="33" t="s">
        <v>74</v>
      </c>
      <c r="D47" s="29" t="s">
        <v>59</v>
      </c>
      <c r="E47" s="30">
        <v>27635</v>
      </c>
      <c r="F47" s="29" t="s">
        <v>10</v>
      </c>
      <c r="G47" s="31">
        <v>89.6</v>
      </c>
      <c r="H47" s="36">
        <v>-135</v>
      </c>
      <c r="I47" s="19">
        <v>140</v>
      </c>
      <c r="J47" s="19">
        <v>-145</v>
      </c>
      <c r="K47" s="53">
        <f t="shared" si="1"/>
        <v>140</v>
      </c>
    </row>
    <row r="48" spans="2:11" ht="15">
      <c r="B48" s="28">
        <v>90</v>
      </c>
      <c r="C48" s="33" t="s">
        <v>72</v>
      </c>
      <c r="D48" s="29" t="s">
        <v>6</v>
      </c>
      <c r="E48" s="30">
        <v>29371</v>
      </c>
      <c r="F48" s="29" t="s">
        <v>10</v>
      </c>
      <c r="G48" s="31">
        <v>88.8</v>
      </c>
      <c r="H48" s="35">
        <v>120</v>
      </c>
      <c r="I48" s="19">
        <v>-125</v>
      </c>
      <c r="J48" s="19">
        <v>-125</v>
      </c>
      <c r="K48" s="53">
        <f t="shared" si="1"/>
        <v>120</v>
      </c>
    </row>
    <row r="49" spans="2:11" ht="15">
      <c r="B49" s="37">
        <v>100</v>
      </c>
      <c r="C49" s="32" t="s">
        <v>80</v>
      </c>
      <c r="D49" s="32" t="s">
        <v>20</v>
      </c>
      <c r="E49" s="39">
        <v>34403</v>
      </c>
      <c r="F49" s="32" t="s">
        <v>12</v>
      </c>
      <c r="G49" s="38"/>
      <c r="H49" s="40">
        <v>150</v>
      </c>
      <c r="I49" s="11">
        <v>157.5</v>
      </c>
      <c r="J49" s="11">
        <v>-165</v>
      </c>
      <c r="K49" s="50">
        <f aca="true" t="shared" si="2" ref="K49:K68">MAX(H49:J49)</f>
        <v>157.5</v>
      </c>
    </row>
    <row r="50" spans="2:11" ht="15">
      <c r="B50" s="37">
        <v>100</v>
      </c>
      <c r="C50" s="32" t="s">
        <v>81</v>
      </c>
      <c r="D50" s="32" t="s">
        <v>47</v>
      </c>
      <c r="E50" s="39">
        <v>19230</v>
      </c>
      <c r="F50" s="32" t="s">
        <v>70</v>
      </c>
      <c r="G50" s="38">
        <v>91.9</v>
      </c>
      <c r="H50" s="40">
        <v>117.5</v>
      </c>
      <c r="I50" s="11">
        <f>122.5</f>
        <v>122.5</v>
      </c>
      <c r="J50" s="11">
        <v>-127</v>
      </c>
      <c r="K50" s="50">
        <f t="shared" si="2"/>
        <v>122.5</v>
      </c>
    </row>
    <row r="51" spans="2:11" ht="15">
      <c r="B51" s="37">
        <v>100</v>
      </c>
      <c r="C51" s="32" t="s">
        <v>82</v>
      </c>
      <c r="D51" s="32" t="s">
        <v>20</v>
      </c>
      <c r="E51" s="39">
        <v>29630</v>
      </c>
      <c r="F51" s="32" t="s">
        <v>10</v>
      </c>
      <c r="G51" s="38">
        <v>99.8</v>
      </c>
      <c r="H51" s="40">
        <v>175</v>
      </c>
      <c r="I51" s="11">
        <v>180</v>
      </c>
      <c r="J51" s="11">
        <v>-187.5</v>
      </c>
      <c r="K51" s="50">
        <f t="shared" si="2"/>
        <v>180</v>
      </c>
    </row>
    <row r="52" spans="2:11" ht="15">
      <c r="B52" s="37">
        <v>100</v>
      </c>
      <c r="C52" s="32" t="s">
        <v>85</v>
      </c>
      <c r="D52" s="32" t="s">
        <v>37</v>
      </c>
      <c r="E52" s="39">
        <v>27891</v>
      </c>
      <c r="F52" s="32" t="s">
        <v>10</v>
      </c>
      <c r="G52" s="38">
        <v>98.35</v>
      </c>
      <c r="H52" s="40">
        <v>155</v>
      </c>
      <c r="I52" s="11">
        <f>162.5</f>
        <v>162.5</v>
      </c>
      <c r="J52" s="11">
        <v>-167.5</v>
      </c>
      <c r="K52" s="50">
        <f t="shared" si="2"/>
        <v>162.5</v>
      </c>
    </row>
    <row r="53" spans="2:11" ht="15">
      <c r="B53" s="37">
        <v>100</v>
      </c>
      <c r="C53" s="32" t="s">
        <v>84</v>
      </c>
      <c r="D53" s="32" t="s">
        <v>37</v>
      </c>
      <c r="E53" s="39">
        <v>32321</v>
      </c>
      <c r="F53" s="32" t="s">
        <v>10</v>
      </c>
      <c r="G53" s="38">
        <v>99.3</v>
      </c>
      <c r="H53" s="40">
        <v>155</v>
      </c>
      <c r="I53" s="11">
        <f>-160</f>
        <v>-160</v>
      </c>
      <c r="J53" s="11">
        <v>-160</v>
      </c>
      <c r="K53" s="50">
        <f t="shared" si="2"/>
        <v>155</v>
      </c>
    </row>
    <row r="54" spans="2:11" ht="15">
      <c r="B54" s="37">
        <v>100</v>
      </c>
      <c r="C54" s="32" t="s">
        <v>86</v>
      </c>
      <c r="D54" s="32" t="s">
        <v>47</v>
      </c>
      <c r="E54" s="39">
        <v>31210</v>
      </c>
      <c r="F54" s="32" t="s">
        <v>10</v>
      </c>
      <c r="G54" s="38">
        <v>96.1</v>
      </c>
      <c r="H54" s="40">
        <v>152.5</v>
      </c>
      <c r="I54" s="11">
        <f>-162.5</f>
        <v>-162.5</v>
      </c>
      <c r="J54" s="11">
        <v>-162.5</v>
      </c>
      <c r="K54" s="50">
        <f t="shared" si="2"/>
        <v>152.5</v>
      </c>
    </row>
    <row r="55" spans="2:11" ht="15">
      <c r="B55" s="37">
        <v>100</v>
      </c>
      <c r="C55" s="32" t="s">
        <v>83</v>
      </c>
      <c r="D55" s="32" t="s">
        <v>37</v>
      </c>
      <c r="E55" s="39">
        <v>32600</v>
      </c>
      <c r="F55" s="32" t="s">
        <v>10</v>
      </c>
      <c r="G55" s="38">
        <v>97.95</v>
      </c>
      <c r="H55" s="40">
        <v>135</v>
      </c>
      <c r="I55" s="11">
        <f>140</f>
        <v>140</v>
      </c>
      <c r="J55" s="11">
        <v>142.5</v>
      </c>
      <c r="K55" s="50">
        <f t="shared" si="2"/>
        <v>142.5</v>
      </c>
    </row>
    <row r="56" spans="2:11" ht="15">
      <c r="B56" s="37">
        <v>100</v>
      </c>
      <c r="C56" s="32" t="s">
        <v>88</v>
      </c>
      <c r="D56" s="32" t="s">
        <v>89</v>
      </c>
      <c r="E56" s="39">
        <v>35224</v>
      </c>
      <c r="F56" s="32" t="s">
        <v>7</v>
      </c>
      <c r="G56" s="38">
        <v>96.5</v>
      </c>
      <c r="H56" s="40">
        <v>155</v>
      </c>
      <c r="I56" s="11">
        <f>-160</f>
        <v>-160</v>
      </c>
      <c r="J56" s="11">
        <v>-162.5</v>
      </c>
      <c r="K56" s="50">
        <f t="shared" si="2"/>
        <v>155</v>
      </c>
    </row>
    <row r="57" spans="2:11" ht="15">
      <c r="B57" s="37">
        <v>100</v>
      </c>
      <c r="C57" s="32" t="s">
        <v>87</v>
      </c>
      <c r="D57" s="32" t="s">
        <v>14</v>
      </c>
      <c r="E57" s="39">
        <v>34973</v>
      </c>
      <c r="F57" s="32" t="s">
        <v>7</v>
      </c>
      <c r="G57" s="38">
        <v>94</v>
      </c>
      <c r="H57" s="40">
        <v>120</v>
      </c>
      <c r="I57" s="11">
        <f>-127.5</f>
        <v>-127.5</v>
      </c>
      <c r="J57" s="11">
        <v>0</v>
      </c>
      <c r="K57" s="50">
        <f t="shared" si="2"/>
        <v>120</v>
      </c>
    </row>
    <row r="58" spans="2:11" ht="15">
      <c r="B58" s="37">
        <v>110</v>
      </c>
      <c r="C58" s="32" t="s">
        <v>80</v>
      </c>
      <c r="D58" s="32" t="s">
        <v>20</v>
      </c>
      <c r="E58" s="39">
        <v>34403</v>
      </c>
      <c r="F58" s="32" t="s">
        <v>12</v>
      </c>
      <c r="G58" s="38">
        <v>107.3</v>
      </c>
      <c r="H58" s="40">
        <v>150</v>
      </c>
      <c r="I58" s="11">
        <f>157.5</f>
        <v>157.5</v>
      </c>
      <c r="J58" s="11">
        <v>-165</v>
      </c>
      <c r="K58" s="50">
        <f t="shared" si="2"/>
        <v>157.5</v>
      </c>
    </row>
    <row r="59" spans="2:11" ht="15">
      <c r="B59" s="37">
        <v>110</v>
      </c>
      <c r="C59" s="32" t="s">
        <v>94</v>
      </c>
      <c r="D59" s="32" t="s">
        <v>32</v>
      </c>
      <c r="E59" s="39">
        <v>32667</v>
      </c>
      <c r="F59" s="32" t="s">
        <v>10</v>
      </c>
      <c r="G59" s="38">
        <v>104.7</v>
      </c>
      <c r="H59" s="40">
        <v>165</v>
      </c>
      <c r="I59" s="11">
        <f>175</f>
        <v>175</v>
      </c>
      <c r="J59" s="11">
        <v>180</v>
      </c>
      <c r="K59" s="50">
        <f t="shared" si="2"/>
        <v>180</v>
      </c>
    </row>
    <row r="60" spans="2:11" ht="15">
      <c r="B60" s="37">
        <v>110</v>
      </c>
      <c r="C60" s="32" t="s">
        <v>92</v>
      </c>
      <c r="D60" s="32" t="s">
        <v>93</v>
      </c>
      <c r="E60" s="39">
        <v>28597</v>
      </c>
      <c r="F60" s="32" t="s">
        <v>10</v>
      </c>
      <c r="G60" s="38">
        <v>107.45</v>
      </c>
      <c r="H60" s="40">
        <v>165</v>
      </c>
      <c r="I60" s="11"/>
      <c r="J60" s="11">
        <v>177.5</v>
      </c>
      <c r="K60" s="50">
        <f t="shared" si="2"/>
        <v>177.5</v>
      </c>
    </row>
    <row r="61" spans="2:11" ht="15">
      <c r="B61" s="37">
        <v>110</v>
      </c>
      <c r="C61" s="32" t="s">
        <v>91</v>
      </c>
      <c r="D61" s="32" t="s">
        <v>9</v>
      </c>
      <c r="E61" s="39">
        <v>31992</v>
      </c>
      <c r="F61" s="32" t="s">
        <v>10</v>
      </c>
      <c r="G61" s="38">
        <v>109</v>
      </c>
      <c r="H61" s="40">
        <v>160</v>
      </c>
      <c r="I61" s="11">
        <f>170</f>
        <v>170</v>
      </c>
      <c r="J61" s="11">
        <v>-180</v>
      </c>
      <c r="K61" s="50">
        <f t="shared" si="2"/>
        <v>170</v>
      </c>
    </row>
    <row r="62" spans="2:11" ht="15">
      <c r="B62" s="37">
        <v>110</v>
      </c>
      <c r="C62" s="32" t="s">
        <v>90</v>
      </c>
      <c r="D62" s="32" t="s">
        <v>20</v>
      </c>
      <c r="E62" s="39">
        <v>34851</v>
      </c>
      <c r="F62" s="32" t="s">
        <v>7</v>
      </c>
      <c r="G62" s="38">
        <v>108.4</v>
      </c>
      <c r="H62" s="40">
        <v>160</v>
      </c>
      <c r="I62" s="11">
        <f>-167.5</f>
        <v>-167.5</v>
      </c>
      <c r="J62" s="11"/>
      <c r="K62" s="50">
        <f t="shared" si="2"/>
        <v>160</v>
      </c>
    </row>
    <row r="63" spans="2:11" ht="15">
      <c r="B63" s="37">
        <v>125</v>
      </c>
      <c r="C63" s="32" t="s">
        <v>95</v>
      </c>
      <c r="D63" s="32" t="s">
        <v>6</v>
      </c>
      <c r="E63" s="39">
        <v>28313</v>
      </c>
      <c r="F63" s="32" t="s">
        <v>10</v>
      </c>
      <c r="G63" s="38">
        <v>123.5</v>
      </c>
      <c r="H63" s="40">
        <v>192.5</v>
      </c>
      <c r="I63" s="11">
        <v>-202.5</v>
      </c>
      <c r="J63" s="11">
        <v>-202.5</v>
      </c>
      <c r="K63" s="50">
        <f t="shared" si="2"/>
        <v>192.5</v>
      </c>
    </row>
    <row r="64" spans="2:11" ht="15">
      <c r="B64" s="37">
        <v>140</v>
      </c>
      <c r="C64" s="32" t="s">
        <v>98</v>
      </c>
      <c r="D64" s="32" t="s">
        <v>20</v>
      </c>
      <c r="E64" s="39">
        <v>26845</v>
      </c>
      <c r="F64" s="32" t="s">
        <v>57</v>
      </c>
      <c r="G64" s="38">
        <v>126.1</v>
      </c>
      <c r="H64" s="40">
        <v>185</v>
      </c>
      <c r="I64" s="11">
        <v>190</v>
      </c>
      <c r="J64" s="11">
        <v>197.5</v>
      </c>
      <c r="K64" s="50">
        <f t="shared" si="2"/>
        <v>197.5</v>
      </c>
    </row>
    <row r="65" spans="2:11" ht="15">
      <c r="B65" s="37">
        <v>140</v>
      </c>
      <c r="C65" s="32" t="s">
        <v>97</v>
      </c>
      <c r="D65" s="32" t="s">
        <v>6</v>
      </c>
      <c r="E65" s="39">
        <v>26401</v>
      </c>
      <c r="F65" s="32" t="s">
        <v>57</v>
      </c>
      <c r="G65" s="38">
        <v>132.5</v>
      </c>
      <c r="H65" s="40">
        <v>190</v>
      </c>
      <c r="I65" s="11">
        <v>197.5</v>
      </c>
      <c r="J65" s="11">
        <v>-202.5</v>
      </c>
      <c r="K65" s="50">
        <f t="shared" si="2"/>
        <v>197.5</v>
      </c>
    </row>
    <row r="66" spans="2:11" ht="15">
      <c r="B66" s="37">
        <v>140</v>
      </c>
      <c r="C66" s="32" t="s">
        <v>98</v>
      </c>
      <c r="D66" s="32" t="s">
        <v>20</v>
      </c>
      <c r="E66" s="39">
        <v>26845</v>
      </c>
      <c r="F66" s="32" t="s">
        <v>10</v>
      </c>
      <c r="G66" s="38">
        <v>126.1</v>
      </c>
      <c r="H66" s="40">
        <v>185</v>
      </c>
      <c r="I66" s="11">
        <v>190</v>
      </c>
      <c r="J66" s="11">
        <v>197.5</v>
      </c>
      <c r="K66" s="50">
        <f t="shared" si="2"/>
        <v>197.5</v>
      </c>
    </row>
    <row r="67" spans="2:11" ht="15">
      <c r="B67" s="37">
        <v>140</v>
      </c>
      <c r="C67" s="32" t="s">
        <v>97</v>
      </c>
      <c r="D67" s="32" t="s">
        <v>6</v>
      </c>
      <c r="E67" s="39">
        <v>26401</v>
      </c>
      <c r="F67" s="32" t="s">
        <v>10</v>
      </c>
      <c r="G67" s="38">
        <v>132.5</v>
      </c>
      <c r="H67" s="40">
        <v>190</v>
      </c>
      <c r="I67" s="11">
        <v>197.5</v>
      </c>
      <c r="J67" s="11">
        <v>-202.5</v>
      </c>
      <c r="K67" s="50">
        <f t="shared" si="2"/>
        <v>197.5</v>
      </c>
    </row>
    <row r="68" spans="2:11" ht="15">
      <c r="B68" s="37">
        <v>140</v>
      </c>
      <c r="C68" s="32" t="s">
        <v>96</v>
      </c>
      <c r="D68" s="32" t="s">
        <v>59</v>
      </c>
      <c r="E68" s="39">
        <v>35412</v>
      </c>
      <c r="F68" s="32" t="s">
        <v>7</v>
      </c>
      <c r="G68" s="38">
        <v>128.25</v>
      </c>
      <c r="H68" s="40">
        <v>140</v>
      </c>
      <c r="I68" s="11">
        <f>150</f>
        <v>150</v>
      </c>
      <c r="J68" s="11">
        <v>-157.5</v>
      </c>
      <c r="K68" s="50">
        <f t="shared" si="2"/>
        <v>150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6"/>
  <sheetViews>
    <sheetView zoomScalePageLayoutView="0" workbookViewId="0" topLeftCell="A16">
      <selection activeCell="B11" sqref="B11:K36"/>
    </sheetView>
  </sheetViews>
  <sheetFormatPr defaultColWidth="9.140625" defaultRowHeight="15"/>
  <cols>
    <col min="1" max="1" width="1.57421875" style="0" customWidth="1"/>
    <col min="2" max="2" width="6.140625" style="0" customWidth="1"/>
    <col min="3" max="3" width="22.00390625" style="0" bestFit="1" customWidth="1"/>
    <col min="4" max="4" width="15.57421875" style="0" customWidth="1"/>
    <col min="5" max="5" width="10.140625" style="0" bestFit="1" customWidth="1"/>
    <col min="6" max="6" width="13.8515625" style="0" bestFit="1" customWidth="1"/>
    <col min="7" max="7" width="7.00390625" style="0" bestFit="1" customWidth="1"/>
    <col min="8" max="10" width="6.7109375" style="0" bestFit="1" customWidth="1"/>
    <col min="11" max="11" width="6.00390625" style="52" bestFit="1" customWidth="1"/>
  </cols>
  <sheetData>
    <row r="1" spans="2:11" ht="54.75" customHeight="1">
      <c r="B1" s="54" t="s">
        <v>146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5.75" thickBot="1">
      <c r="B2" s="57" t="s">
        <v>26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15.75" thickBot="1">
      <c r="B3" s="12" t="s">
        <v>1</v>
      </c>
      <c r="C3" s="13" t="s">
        <v>2</v>
      </c>
      <c r="D3" s="13" t="s">
        <v>3</v>
      </c>
      <c r="E3" s="13"/>
      <c r="F3" s="13" t="s">
        <v>4</v>
      </c>
      <c r="G3" s="14" t="s">
        <v>33</v>
      </c>
      <c r="H3" s="14">
        <v>1</v>
      </c>
      <c r="I3" s="14">
        <v>2</v>
      </c>
      <c r="J3" s="14">
        <v>3</v>
      </c>
      <c r="K3" s="13" t="s">
        <v>34</v>
      </c>
    </row>
    <row r="4" spans="2:11" ht="15">
      <c r="B4" s="7">
        <v>48</v>
      </c>
      <c r="C4" s="5" t="s">
        <v>27</v>
      </c>
      <c r="D4" s="5" t="s">
        <v>28</v>
      </c>
      <c r="E4" s="7"/>
      <c r="F4" s="9" t="s">
        <v>12</v>
      </c>
      <c r="G4" s="4">
        <v>47.5</v>
      </c>
      <c r="H4" s="11">
        <v>30</v>
      </c>
      <c r="I4" s="11">
        <v>-35</v>
      </c>
      <c r="J4" s="11">
        <v>35</v>
      </c>
      <c r="K4" s="50">
        <f>MAX(H4:J4)</f>
        <v>35</v>
      </c>
    </row>
    <row r="5" spans="2:11" ht="15">
      <c r="B5" s="7">
        <v>52</v>
      </c>
      <c r="C5" s="5" t="s">
        <v>29</v>
      </c>
      <c r="D5" s="5" t="s">
        <v>9</v>
      </c>
      <c r="E5" s="8">
        <v>36813</v>
      </c>
      <c r="F5" s="9" t="s">
        <v>21</v>
      </c>
      <c r="G5" s="4">
        <v>48.95</v>
      </c>
      <c r="H5" s="11">
        <v>40</v>
      </c>
      <c r="I5" s="11">
        <v>-42.5</v>
      </c>
      <c r="J5" s="11">
        <v>-42.5</v>
      </c>
      <c r="K5" s="50">
        <f>MAX(H5:J5)</f>
        <v>40</v>
      </c>
    </row>
    <row r="6" spans="2:11" ht="15">
      <c r="B6" s="7">
        <v>56</v>
      </c>
      <c r="C6" s="5" t="s">
        <v>30</v>
      </c>
      <c r="D6" s="5" t="s">
        <v>9</v>
      </c>
      <c r="E6" s="8">
        <v>34086</v>
      </c>
      <c r="F6" s="9" t="s">
        <v>12</v>
      </c>
      <c r="G6" s="4">
        <v>55.25</v>
      </c>
      <c r="H6" s="11">
        <v>47.5</v>
      </c>
      <c r="I6" s="11">
        <v>50</v>
      </c>
      <c r="J6" s="11">
        <v>52.5</v>
      </c>
      <c r="K6" s="50">
        <f>MAX(H6:J6)</f>
        <v>52.5</v>
      </c>
    </row>
    <row r="7" spans="2:11" ht="15">
      <c r="B7" s="7">
        <v>56</v>
      </c>
      <c r="C7" s="5" t="s">
        <v>17</v>
      </c>
      <c r="D7" s="5" t="s">
        <v>18</v>
      </c>
      <c r="E7" s="7"/>
      <c r="F7" s="9" t="s">
        <v>10</v>
      </c>
      <c r="G7" s="4">
        <v>54.1</v>
      </c>
      <c r="H7" s="11">
        <v>65</v>
      </c>
      <c r="I7" s="11">
        <v>70</v>
      </c>
      <c r="J7" s="11">
        <v>-77.5</v>
      </c>
      <c r="K7" s="50">
        <f>MAX(H7:J7)</f>
        <v>70</v>
      </c>
    </row>
    <row r="8" spans="2:11" ht="15">
      <c r="B8" s="7">
        <v>60</v>
      </c>
      <c r="C8" s="5" t="s">
        <v>31</v>
      </c>
      <c r="D8" s="5" t="s">
        <v>32</v>
      </c>
      <c r="E8" s="8">
        <v>32552</v>
      </c>
      <c r="F8" s="9" t="s">
        <v>10</v>
      </c>
      <c r="G8" s="4">
        <v>57.6</v>
      </c>
      <c r="H8" s="11">
        <v>95</v>
      </c>
      <c r="I8" s="11">
        <v>100</v>
      </c>
      <c r="J8" s="11">
        <v>-107.5</v>
      </c>
      <c r="K8" s="50">
        <f>MAX(H8:J8)</f>
        <v>100</v>
      </c>
    </row>
    <row r="9" ht="15.75" thickBot="1"/>
    <row r="10" spans="2:11" ht="15.75" thickBot="1">
      <c r="B10" s="12" t="s">
        <v>1</v>
      </c>
      <c r="C10" s="13" t="s">
        <v>2</v>
      </c>
      <c r="D10" s="13" t="s">
        <v>3</v>
      </c>
      <c r="E10" s="13"/>
      <c r="F10" s="13" t="s">
        <v>4</v>
      </c>
      <c r="G10" s="14" t="s">
        <v>33</v>
      </c>
      <c r="H10" s="14">
        <v>1</v>
      </c>
      <c r="I10" s="14">
        <v>2</v>
      </c>
      <c r="J10" s="14">
        <v>3</v>
      </c>
      <c r="K10" s="13" t="s">
        <v>34</v>
      </c>
    </row>
    <row r="11" spans="2:11" ht="15">
      <c r="B11" s="37">
        <v>52</v>
      </c>
      <c r="C11" s="32" t="s">
        <v>119</v>
      </c>
      <c r="D11" s="32" t="s">
        <v>9</v>
      </c>
      <c r="E11" s="39">
        <v>36929</v>
      </c>
      <c r="F11" s="32" t="s">
        <v>21</v>
      </c>
      <c r="G11" s="38">
        <v>50.95</v>
      </c>
      <c r="H11" s="40">
        <v>50</v>
      </c>
      <c r="I11" s="11">
        <v>57.5</v>
      </c>
      <c r="J11" s="11">
        <v>62.5</v>
      </c>
      <c r="K11" s="50">
        <f aca="true" t="shared" si="0" ref="K11:K36">MAX(H11:J11)</f>
        <v>62.5</v>
      </c>
    </row>
    <row r="12" spans="2:11" ht="15">
      <c r="B12" s="37">
        <v>56</v>
      </c>
      <c r="C12" s="32" t="s">
        <v>120</v>
      </c>
      <c r="D12" s="32" t="s">
        <v>9</v>
      </c>
      <c r="E12" s="39">
        <v>36320</v>
      </c>
      <c r="F12" s="32" t="s">
        <v>21</v>
      </c>
      <c r="G12" s="38">
        <v>52.8</v>
      </c>
      <c r="H12" s="40">
        <v>45</v>
      </c>
      <c r="I12" s="11">
        <v>50</v>
      </c>
      <c r="J12" s="11">
        <v>55</v>
      </c>
      <c r="K12" s="50">
        <f t="shared" si="0"/>
        <v>55</v>
      </c>
    </row>
    <row r="13" spans="2:11" ht="15">
      <c r="B13" s="37">
        <v>67.5</v>
      </c>
      <c r="C13" s="32" t="s">
        <v>122</v>
      </c>
      <c r="D13" s="32" t="s">
        <v>9</v>
      </c>
      <c r="E13" s="39">
        <v>35959</v>
      </c>
      <c r="F13" s="32" t="s">
        <v>105</v>
      </c>
      <c r="G13" s="38">
        <v>65.4</v>
      </c>
      <c r="H13" s="40">
        <v>-90</v>
      </c>
      <c r="I13" s="11">
        <v>95</v>
      </c>
      <c r="J13" s="11">
        <v>-102.5</v>
      </c>
      <c r="K13" s="50">
        <f t="shared" si="0"/>
        <v>95</v>
      </c>
    </row>
    <row r="14" spans="2:11" ht="15">
      <c r="B14" s="37">
        <v>67.5</v>
      </c>
      <c r="C14" s="32" t="s">
        <v>121</v>
      </c>
      <c r="D14" s="32" t="s">
        <v>11</v>
      </c>
      <c r="E14" s="39">
        <v>35264</v>
      </c>
      <c r="F14" s="32" t="s">
        <v>7</v>
      </c>
      <c r="G14" s="38">
        <v>76.2</v>
      </c>
      <c r="H14" s="40">
        <v>80</v>
      </c>
      <c r="I14" s="11">
        <v>90</v>
      </c>
      <c r="J14" s="11">
        <v>-100</v>
      </c>
      <c r="K14" s="50">
        <f t="shared" si="0"/>
        <v>90</v>
      </c>
    </row>
    <row r="15" spans="2:11" ht="15">
      <c r="B15" s="37">
        <v>75</v>
      </c>
      <c r="C15" s="32" t="s">
        <v>124</v>
      </c>
      <c r="D15" s="32" t="s">
        <v>125</v>
      </c>
      <c r="E15" s="39">
        <v>35809</v>
      </c>
      <c r="F15" s="32" t="s">
        <v>105</v>
      </c>
      <c r="G15" s="38">
        <v>68.1</v>
      </c>
      <c r="H15" s="40">
        <v>102.5</v>
      </c>
      <c r="I15" s="11">
        <v>107.5</v>
      </c>
      <c r="J15" s="11">
        <v>-110</v>
      </c>
      <c r="K15" s="50">
        <f t="shared" si="0"/>
        <v>107.5</v>
      </c>
    </row>
    <row r="16" spans="2:11" ht="15">
      <c r="B16" s="37">
        <v>75</v>
      </c>
      <c r="C16" s="32" t="s">
        <v>123</v>
      </c>
      <c r="D16" s="32" t="s">
        <v>9</v>
      </c>
      <c r="E16" s="39">
        <v>36207</v>
      </c>
      <c r="F16" s="32" t="s">
        <v>105</v>
      </c>
      <c r="G16" s="38">
        <v>68.95</v>
      </c>
      <c r="H16" s="40">
        <v>95</v>
      </c>
      <c r="I16" s="11">
        <v>100</v>
      </c>
      <c r="J16" s="11">
        <v>-107.5</v>
      </c>
      <c r="K16" s="50">
        <f t="shared" si="0"/>
        <v>100</v>
      </c>
    </row>
    <row r="17" spans="2:11" ht="15">
      <c r="B17" s="37">
        <v>90</v>
      </c>
      <c r="C17" s="32" t="s">
        <v>128</v>
      </c>
      <c r="D17" s="32" t="s">
        <v>129</v>
      </c>
      <c r="E17" s="39">
        <v>26084</v>
      </c>
      <c r="F17" s="32" t="s">
        <v>57</v>
      </c>
      <c r="G17" s="38">
        <v>88</v>
      </c>
      <c r="H17" s="40">
        <v>130</v>
      </c>
      <c r="I17" s="11">
        <v>135</v>
      </c>
      <c r="J17" s="11">
        <v>-140</v>
      </c>
      <c r="K17" s="50">
        <f t="shared" si="0"/>
        <v>135</v>
      </c>
    </row>
    <row r="18" spans="2:11" ht="15">
      <c r="B18" s="37">
        <v>90</v>
      </c>
      <c r="C18" s="32" t="s">
        <v>126</v>
      </c>
      <c r="D18" s="32" t="s">
        <v>14</v>
      </c>
      <c r="E18" s="39">
        <v>30283</v>
      </c>
      <c r="F18" s="32" t="s">
        <v>10</v>
      </c>
      <c r="G18" s="38">
        <v>88.3</v>
      </c>
      <c r="H18" s="40">
        <v>160</v>
      </c>
      <c r="I18" s="11">
        <v>167.5</v>
      </c>
      <c r="J18" s="11">
        <v>-172.5</v>
      </c>
      <c r="K18" s="50">
        <f t="shared" si="0"/>
        <v>167.5</v>
      </c>
    </row>
    <row r="19" spans="2:11" ht="15">
      <c r="B19" s="37">
        <v>90</v>
      </c>
      <c r="C19" s="32" t="s">
        <v>130</v>
      </c>
      <c r="D19" s="32" t="s">
        <v>11</v>
      </c>
      <c r="E19" s="39">
        <v>34867</v>
      </c>
      <c r="F19" s="32" t="s">
        <v>10</v>
      </c>
      <c r="G19" s="38">
        <v>87.9</v>
      </c>
      <c r="H19" s="40">
        <v>125</v>
      </c>
      <c r="I19" s="11">
        <v>130</v>
      </c>
      <c r="J19" s="11">
        <v>-135</v>
      </c>
      <c r="K19" s="50">
        <f t="shared" si="0"/>
        <v>130</v>
      </c>
    </row>
    <row r="20" spans="2:11" ht="15">
      <c r="B20" s="37">
        <v>90</v>
      </c>
      <c r="C20" s="32" t="s">
        <v>127</v>
      </c>
      <c r="D20" s="32" t="s">
        <v>9</v>
      </c>
      <c r="E20" s="39">
        <v>28085</v>
      </c>
      <c r="F20" s="32" t="s">
        <v>10</v>
      </c>
      <c r="G20" s="38">
        <v>83.3</v>
      </c>
      <c r="H20" s="40">
        <v>115</v>
      </c>
      <c r="I20" s="11">
        <v>120</v>
      </c>
      <c r="J20" s="11">
        <v>-122.5</v>
      </c>
      <c r="K20" s="50">
        <f t="shared" si="0"/>
        <v>120</v>
      </c>
    </row>
    <row r="21" spans="2:11" ht="15">
      <c r="B21" s="37">
        <v>100</v>
      </c>
      <c r="C21" s="32" t="s">
        <v>99</v>
      </c>
      <c r="D21" s="32" t="s">
        <v>100</v>
      </c>
      <c r="E21" s="39">
        <v>23134</v>
      </c>
      <c r="F21" s="32" t="s">
        <v>44</v>
      </c>
      <c r="G21" s="38">
        <v>96.9</v>
      </c>
      <c r="H21" s="40">
        <v>155</v>
      </c>
      <c r="I21" s="11">
        <v>162.5</v>
      </c>
      <c r="J21" s="11">
        <v>167.5</v>
      </c>
      <c r="K21" s="50">
        <f t="shared" si="0"/>
        <v>167.5</v>
      </c>
    </row>
    <row r="22" spans="2:11" ht="15">
      <c r="B22" s="37">
        <v>100</v>
      </c>
      <c r="C22" s="32" t="s">
        <v>132</v>
      </c>
      <c r="D22" s="32" t="s">
        <v>20</v>
      </c>
      <c r="E22" s="39">
        <v>31800</v>
      </c>
      <c r="F22" s="32" t="s">
        <v>10</v>
      </c>
      <c r="G22" s="38">
        <v>98.5</v>
      </c>
      <c r="H22" s="40">
        <v>175</v>
      </c>
      <c r="I22" s="11">
        <v>185</v>
      </c>
      <c r="J22" s="11">
        <v>195</v>
      </c>
      <c r="K22" s="50">
        <f t="shared" si="0"/>
        <v>195</v>
      </c>
    </row>
    <row r="23" spans="2:11" ht="15">
      <c r="B23" s="37">
        <v>100</v>
      </c>
      <c r="C23" s="32" t="s">
        <v>133</v>
      </c>
      <c r="D23" s="32" t="s">
        <v>20</v>
      </c>
      <c r="E23" s="39">
        <v>32554</v>
      </c>
      <c r="F23" s="32" t="s">
        <v>10</v>
      </c>
      <c r="G23" s="38">
        <v>99.7</v>
      </c>
      <c r="H23" s="40">
        <v>170</v>
      </c>
      <c r="I23" s="11">
        <v>185</v>
      </c>
      <c r="J23" s="11">
        <v>195</v>
      </c>
      <c r="K23" s="50">
        <f t="shared" si="0"/>
        <v>195</v>
      </c>
    </row>
    <row r="24" spans="2:11" ht="15">
      <c r="B24" s="37">
        <v>100</v>
      </c>
      <c r="C24" s="32" t="s">
        <v>131</v>
      </c>
      <c r="D24" s="32" t="s">
        <v>9</v>
      </c>
      <c r="E24" s="39">
        <v>36140</v>
      </c>
      <c r="F24" s="32" t="s">
        <v>105</v>
      </c>
      <c r="G24" s="38">
        <v>91.85</v>
      </c>
      <c r="H24" s="40">
        <v>72.5</v>
      </c>
      <c r="I24" s="11">
        <v>75</v>
      </c>
      <c r="J24" s="11">
        <v>80</v>
      </c>
      <c r="K24" s="50">
        <f t="shared" si="0"/>
        <v>80</v>
      </c>
    </row>
    <row r="25" spans="2:11" ht="15">
      <c r="B25" s="37">
        <v>110</v>
      </c>
      <c r="C25" s="32" t="s">
        <v>134</v>
      </c>
      <c r="D25" s="32" t="s">
        <v>9</v>
      </c>
      <c r="E25" s="39">
        <v>33690</v>
      </c>
      <c r="F25" s="32" t="s">
        <v>12</v>
      </c>
      <c r="G25" s="38">
        <v>108.3</v>
      </c>
      <c r="H25" s="40">
        <v>145</v>
      </c>
      <c r="I25" s="11">
        <v>152.5</v>
      </c>
      <c r="J25" s="11">
        <v>-155</v>
      </c>
      <c r="K25" s="50">
        <f t="shared" si="0"/>
        <v>152.5</v>
      </c>
    </row>
    <row r="26" spans="2:11" ht="15">
      <c r="B26" s="37">
        <v>110</v>
      </c>
      <c r="C26" s="32" t="s">
        <v>135</v>
      </c>
      <c r="D26" s="32" t="s">
        <v>32</v>
      </c>
      <c r="E26" s="39">
        <v>27010</v>
      </c>
      <c r="F26" s="32" t="s">
        <v>57</v>
      </c>
      <c r="G26" s="38">
        <v>105.6</v>
      </c>
      <c r="H26" s="40">
        <v>190</v>
      </c>
      <c r="I26" s="11">
        <v>-197.5</v>
      </c>
      <c r="J26" s="11">
        <v>202.5</v>
      </c>
      <c r="K26" s="50">
        <f t="shared" si="0"/>
        <v>202.5</v>
      </c>
    </row>
    <row r="27" spans="2:11" ht="15">
      <c r="B27" s="37">
        <v>110</v>
      </c>
      <c r="C27" s="32" t="s">
        <v>143</v>
      </c>
      <c r="D27" s="32" t="s">
        <v>6</v>
      </c>
      <c r="E27" s="39">
        <v>24058</v>
      </c>
      <c r="F27" s="32" t="s">
        <v>48</v>
      </c>
      <c r="G27" s="38">
        <v>105.2</v>
      </c>
      <c r="H27" s="40">
        <v>160</v>
      </c>
      <c r="I27" s="11">
        <v>170</v>
      </c>
      <c r="J27" s="11">
        <v>180</v>
      </c>
      <c r="K27" s="50">
        <f t="shared" si="0"/>
        <v>180</v>
      </c>
    </row>
    <row r="28" spans="2:11" ht="15">
      <c r="B28" s="37">
        <v>110</v>
      </c>
      <c r="C28" s="32" t="s">
        <v>136</v>
      </c>
      <c r="D28" s="32" t="s">
        <v>59</v>
      </c>
      <c r="E28" s="39">
        <v>25689</v>
      </c>
      <c r="F28" s="32" t="s">
        <v>48</v>
      </c>
      <c r="G28" s="38">
        <v>107.75</v>
      </c>
      <c r="H28" s="40">
        <v>150</v>
      </c>
      <c r="I28" s="11">
        <v>165</v>
      </c>
      <c r="J28" s="11">
        <v>172.5</v>
      </c>
      <c r="K28" s="50">
        <f t="shared" si="0"/>
        <v>172.5</v>
      </c>
    </row>
    <row r="29" spans="2:11" ht="15">
      <c r="B29" s="37">
        <v>110</v>
      </c>
      <c r="C29" s="32" t="s">
        <v>137</v>
      </c>
      <c r="D29" s="32" t="s">
        <v>20</v>
      </c>
      <c r="E29" s="39">
        <v>23804</v>
      </c>
      <c r="F29" s="32" t="s">
        <v>44</v>
      </c>
      <c r="G29" s="38">
        <v>109.7</v>
      </c>
      <c r="H29" s="40">
        <v>165</v>
      </c>
      <c r="I29" s="11">
        <v>175</v>
      </c>
      <c r="J29" s="11">
        <v>-180</v>
      </c>
      <c r="K29" s="50">
        <f t="shared" si="0"/>
        <v>175</v>
      </c>
    </row>
    <row r="30" spans="2:11" ht="15">
      <c r="B30" s="37">
        <v>110</v>
      </c>
      <c r="C30" s="32" t="s">
        <v>138</v>
      </c>
      <c r="D30" s="32" t="s">
        <v>9</v>
      </c>
      <c r="E30" s="39">
        <v>28645</v>
      </c>
      <c r="F30" s="32" t="s">
        <v>10</v>
      </c>
      <c r="G30" s="38">
        <v>109</v>
      </c>
      <c r="H30" s="40">
        <v>-195</v>
      </c>
      <c r="I30" s="11">
        <v>202.5</v>
      </c>
      <c r="J30" s="11">
        <v>-210</v>
      </c>
      <c r="K30" s="50">
        <f t="shared" si="0"/>
        <v>202.5</v>
      </c>
    </row>
    <row r="31" spans="2:11" ht="15">
      <c r="B31" s="37">
        <v>110</v>
      </c>
      <c r="C31" s="32" t="s">
        <v>139</v>
      </c>
      <c r="D31" s="32" t="s">
        <v>93</v>
      </c>
      <c r="E31" s="39">
        <v>30286</v>
      </c>
      <c r="F31" s="32" t="s">
        <v>10</v>
      </c>
      <c r="G31" s="38">
        <v>107.95</v>
      </c>
      <c r="H31" s="40">
        <v>-195</v>
      </c>
      <c r="I31" s="11">
        <v>195</v>
      </c>
      <c r="J31" s="11">
        <v>-202.5</v>
      </c>
      <c r="K31" s="50">
        <f t="shared" si="0"/>
        <v>195</v>
      </c>
    </row>
    <row r="32" spans="2:11" ht="15">
      <c r="B32" s="37">
        <v>125</v>
      </c>
      <c r="C32" s="32" t="s">
        <v>141</v>
      </c>
      <c r="D32" s="32" t="s">
        <v>9</v>
      </c>
      <c r="E32" s="39">
        <v>24602</v>
      </c>
      <c r="F32" s="32" t="s">
        <v>48</v>
      </c>
      <c r="G32" s="38">
        <v>112</v>
      </c>
      <c r="H32" s="40">
        <v>180</v>
      </c>
      <c r="I32" s="11">
        <v>190</v>
      </c>
      <c r="J32" s="11">
        <v>200</v>
      </c>
      <c r="K32" s="50">
        <f t="shared" si="0"/>
        <v>200</v>
      </c>
    </row>
    <row r="33" spans="2:11" ht="15">
      <c r="B33" s="37">
        <v>125</v>
      </c>
      <c r="C33" s="32" t="s">
        <v>117</v>
      </c>
      <c r="D33" s="32" t="s">
        <v>20</v>
      </c>
      <c r="E33" s="39">
        <v>31719</v>
      </c>
      <c r="F33" s="32" t="s">
        <v>10</v>
      </c>
      <c r="G33" s="38">
        <v>113.4</v>
      </c>
      <c r="H33" s="40">
        <v>150</v>
      </c>
      <c r="I33" s="11">
        <v>160</v>
      </c>
      <c r="J33" s="11">
        <v>-162.5</v>
      </c>
      <c r="K33" s="50">
        <f t="shared" si="0"/>
        <v>160</v>
      </c>
    </row>
    <row r="34" spans="2:11" ht="15">
      <c r="B34" s="37">
        <v>125</v>
      </c>
      <c r="C34" s="32" t="s">
        <v>140</v>
      </c>
      <c r="D34" s="32" t="s">
        <v>9</v>
      </c>
      <c r="E34" s="39">
        <v>30968</v>
      </c>
      <c r="F34" s="32" t="s">
        <v>10</v>
      </c>
      <c r="G34" s="38">
        <v>121.35</v>
      </c>
      <c r="H34" s="40">
        <v>120</v>
      </c>
      <c r="I34" s="11">
        <v>130</v>
      </c>
      <c r="J34" s="11">
        <v>135</v>
      </c>
      <c r="K34" s="50">
        <f t="shared" si="0"/>
        <v>135</v>
      </c>
    </row>
    <row r="35" spans="2:11" ht="15">
      <c r="B35" s="37">
        <v>140</v>
      </c>
      <c r="C35" s="32" t="s">
        <v>142</v>
      </c>
      <c r="D35" s="32" t="s">
        <v>14</v>
      </c>
      <c r="E35" s="39">
        <v>26955</v>
      </c>
      <c r="F35" s="32" t="s">
        <v>48</v>
      </c>
      <c r="G35" s="38">
        <v>108.4</v>
      </c>
      <c r="H35" s="40">
        <v>215</v>
      </c>
      <c r="I35" s="11">
        <v>220</v>
      </c>
      <c r="J35" s="11">
        <v>227.5</v>
      </c>
      <c r="K35" s="50">
        <f t="shared" si="0"/>
        <v>227.5</v>
      </c>
    </row>
    <row r="36" spans="2:11" ht="15">
      <c r="B36" s="37">
        <v>140</v>
      </c>
      <c r="C36" s="32" t="s">
        <v>142</v>
      </c>
      <c r="D36" s="32" t="s">
        <v>14</v>
      </c>
      <c r="E36" s="39">
        <v>26955</v>
      </c>
      <c r="F36" s="32" t="s">
        <v>10</v>
      </c>
      <c r="G36" s="38">
        <v>108.4</v>
      </c>
      <c r="H36" s="40">
        <v>215</v>
      </c>
      <c r="I36" s="11">
        <v>220</v>
      </c>
      <c r="J36" s="11">
        <v>227.5</v>
      </c>
      <c r="K36" s="50">
        <f t="shared" si="0"/>
        <v>227.5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B14" sqref="B14:K21"/>
    </sheetView>
  </sheetViews>
  <sheetFormatPr defaultColWidth="9.140625" defaultRowHeight="15"/>
  <cols>
    <col min="1" max="1" width="2.28125" style="1" customWidth="1"/>
    <col min="2" max="2" width="6.421875" style="1" customWidth="1"/>
    <col min="3" max="3" width="21.140625" style="1" bestFit="1" customWidth="1"/>
    <col min="4" max="4" width="13.7109375" style="1" bestFit="1" customWidth="1"/>
    <col min="5" max="5" width="10.140625" style="1" bestFit="1" customWidth="1"/>
    <col min="6" max="6" width="13.8515625" style="3" bestFit="1" customWidth="1"/>
    <col min="7" max="7" width="7.00390625" style="6" bestFit="1" customWidth="1"/>
    <col min="8" max="10" width="6.7109375" style="6" bestFit="1" customWidth="1"/>
    <col min="11" max="11" width="8.7109375" style="49" customWidth="1"/>
    <col min="12" max="12" width="3.140625" style="6" customWidth="1"/>
    <col min="13" max="16384" width="9.140625" style="1" customWidth="1"/>
  </cols>
  <sheetData>
    <row r="1" spans="2:11" ht="56.25" customHeight="1">
      <c r="B1" s="54" t="s">
        <v>146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5.75" thickBot="1">
      <c r="B2" s="56" t="s">
        <v>144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5">
      <c r="B3" s="21" t="s">
        <v>1</v>
      </c>
      <c r="C3" s="22" t="s">
        <v>2</v>
      </c>
      <c r="D3" s="22" t="s">
        <v>3</v>
      </c>
      <c r="E3" s="22"/>
      <c r="F3" s="22" t="s">
        <v>4</v>
      </c>
      <c r="G3" s="23" t="s">
        <v>33</v>
      </c>
      <c r="H3" s="23">
        <v>1</v>
      </c>
      <c r="I3" s="23">
        <v>2</v>
      </c>
      <c r="J3" s="23">
        <v>3</v>
      </c>
      <c r="K3" s="22" t="s">
        <v>34</v>
      </c>
    </row>
    <row r="4" spans="2:11" ht="15">
      <c r="B4" s="37">
        <v>56</v>
      </c>
      <c r="C4" s="32" t="s">
        <v>102</v>
      </c>
      <c r="D4" s="32" t="s">
        <v>9</v>
      </c>
      <c r="E4" s="39">
        <v>28746</v>
      </c>
      <c r="F4" s="32" t="s">
        <v>10</v>
      </c>
      <c r="G4" s="38">
        <v>55.7</v>
      </c>
      <c r="H4" s="40">
        <v>55</v>
      </c>
      <c r="I4" s="11">
        <v>60</v>
      </c>
      <c r="J4" s="11">
        <v>-62.5</v>
      </c>
      <c r="K4" s="50">
        <f aca="true" t="shared" si="0" ref="K4:K10">MAX(H4:J4)</f>
        <v>60</v>
      </c>
    </row>
    <row r="5" spans="2:11" ht="15">
      <c r="B5" s="37">
        <v>75</v>
      </c>
      <c r="C5" s="32" t="s">
        <v>101</v>
      </c>
      <c r="D5" s="32" t="s">
        <v>20</v>
      </c>
      <c r="E5" s="39">
        <v>31820</v>
      </c>
      <c r="F5" s="32" t="s">
        <v>10</v>
      </c>
      <c r="G5" s="38">
        <v>73.3</v>
      </c>
      <c r="H5" s="40">
        <v>105</v>
      </c>
      <c r="I5" s="11">
        <v>-115</v>
      </c>
      <c r="J5" s="11">
        <v>-115</v>
      </c>
      <c r="K5" s="50">
        <f t="shared" si="0"/>
        <v>105</v>
      </c>
    </row>
    <row r="6" spans="2:11" ht="15">
      <c r="B6" s="37">
        <v>82.5</v>
      </c>
      <c r="C6" s="32" t="s">
        <v>103</v>
      </c>
      <c r="D6" s="32" t="s">
        <v>20</v>
      </c>
      <c r="E6" s="39">
        <v>36769</v>
      </c>
      <c r="F6" s="32" t="s">
        <v>21</v>
      </c>
      <c r="G6" s="38">
        <v>76.2</v>
      </c>
      <c r="H6" s="40">
        <v>105</v>
      </c>
      <c r="I6" s="11">
        <v>120</v>
      </c>
      <c r="J6" s="11">
        <v>-130</v>
      </c>
      <c r="K6" s="50">
        <f t="shared" si="0"/>
        <v>120</v>
      </c>
    </row>
    <row r="7" spans="2:11" ht="15">
      <c r="B7" s="37">
        <v>82.5</v>
      </c>
      <c r="C7" s="32" t="s">
        <v>104</v>
      </c>
      <c r="D7" s="32" t="s">
        <v>20</v>
      </c>
      <c r="E7" s="39">
        <v>36264</v>
      </c>
      <c r="F7" s="32" t="s">
        <v>105</v>
      </c>
      <c r="G7" s="38">
        <v>78.8</v>
      </c>
      <c r="H7" s="40">
        <v>-120</v>
      </c>
      <c r="I7" s="11">
        <v>125</v>
      </c>
      <c r="J7" s="11">
        <v>-142.5</v>
      </c>
      <c r="K7" s="50">
        <f t="shared" si="0"/>
        <v>125</v>
      </c>
    </row>
    <row r="8" spans="2:11" ht="15">
      <c r="B8" s="37">
        <v>100</v>
      </c>
      <c r="C8" s="32" t="s">
        <v>118</v>
      </c>
      <c r="D8" s="32" t="s">
        <v>6</v>
      </c>
      <c r="E8" s="39">
        <v>27820</v>
      </c>
      <c r="F8" s="32" t="s">
        <v>10</v>
      </c>
      <c r="G8" s="38">
        <v>97.8</v>
      </c>
      <c r="H8" s="40">
        <v>-160</v>
      </c>
      <c r="I8" s="11">
        <v>-160</v>
      </c>
      <c r="J8" s="11">
        <v>160</v>
      </c>
      <c r="K8" s="50">
        <f t="shared" si="0"/>
        <v>160</v>
      </c>
    </row>
    <row r="9" spans="2:11" ht="15">
      <c r="B9" s="37">
        <v>110</v>
      </c>
      <c r="C9" s="32" t="s">
        <v>94</v>
      </c>
      <c r="D9" s="32" t="s">
        <v>32</v>
      </c>
      <c r="E9" s="39">
        <v>32667</v>
      </c>
      <c r="F9" s="32" t="s">
        <v>10</v>
      </c>
      <c r="G9" s="38">
        <v>104.7</v>
      </c>
      <c r="H9" s="40">
        <v>210</v>
      </c>
      <c r="I9" s="11">
        <v>220</v>
      </c>
      <c r="J9" s="11">
        <v>-235</v>
      </c>
      <c r="K9" s="50">
        <f t="shared" si="0"/>
        <v>220</v>
      </c>
    </row>
    <row r="10" spans="2:11" ht="15">
      <c r="B10" s="37">
        <v>110</v>
      </c>
      <c r="C10" s="32" t="s">
        <v>106</v>
      </c>
      <c r="D10" s="32" t="s">
        <v>107</v>
      </c>
      <c r="E10" s="39">
        <v>25335</v>
      </c>
      <c r="F10" s="32" t="s">
        <v>48</v>
      </c>
      <c r="G10" s="38">
        <v>102.1</v>
      </c>
      <c r="H10" s="40">
        <v>220</v>
      </c>
      <c r="I10" s="11">
        <v>227.5</v>
      </c>
      <c r="J10" s="11">
        <v>232.5</v>
      </c>
      <c r="K10" s="50">
        <f t="shared" si="0"/>
        <v>232.5</v>
      </c>
    </row>
    <row r="11" spans="2:12" s="45" customFormat="1" ht="15">
      <c r="B11" s="41"/>
      <c r="C11" s="42"/>
      <c r="D11" s="42"/>
      <c r="E11" s="43"/>
      <c r="F11" s="42"/>
      <c r="G11" s="44"/>
      <c r="H11" s="46"/>
      <c r="I11" s="47"/>
      <c r="J11" s="47"/>
      <c r="K11" s="51"/>
      <c r="L11" s="48"/>
    </row>
    <row r="12" spans="2:11" ht="15.75" thickBot="1">
      <c r="B12" s="57" t="s">
        <v>145</v>
      </c>
      <c r="C12" s="58"/>
      <c r="D12" s="58"/>
      <c r="E12" s="58"/>
      <c r="F12" s="58"/>
      <c r="G12" s="58"/>
      <c r="H12" s="58"/>
      <c r="I12" s="58"/>
      <c r="J12" s="58"/>
      <c r="K12" s="59"/>
    </row>
    <row r="13" spans="2:11" ht="15.75" thickBot="1">
      <c r="B13" s="12" t="s">
        <v>1</v>
      </c>
      <c r="C13" s="13" t="s">
        <v>2</v>
      </c>
      <c r="D13" s="13" t="s">
        <v>3</v>
      </c>
      <c r="E13" s="13"/>
      <c r="F13" s="13" t="s">
        <v>4</v>
      </c>
      <c r="G13" s="14" t="s">
        <v>33</v>
      </c>
      <c r="H13" s="14">
        <v>1</v>
      </c>
      <c r="I13" s="14">
        <v>2</v>
      </c>
      <c r="J13" s="14">
        <v>3</v>
      </c>
      <c r="K13" s="13" t="s">
        <v>34</v>
      </c>
    </row>
    <row r="14" spans="2:11" ht="15">
      <c r="B14" s="37">
        <v>67.5</v>
      </c>
      <c r="C14" s="32" t="s">
        <v>108</v>
      </c>
      <c r="D14" s="32" t="s">
        <v>9</v>
      </c>
      <c r="E14" s="39">
        <v>30030</v>
      </c>
      <c r="F14" s="32" t="s">
        <v>10</v>
      </c>
      <c r="G14" s="38">
        <v>66.65</v>
      </c>
      <c r="H14" s="40">
        <v>110</v>
      </c>
      <c r="I14" s="11">
        <v>120</v>
      </c>
      <c r="J14" s="11">
        <v>130</v>
      </c>
      <c r="K14" s="50">
        <f aca="true" t="shared" si="1" ref="K14:K21">MAX(H14:J14)</f>
        <v>130</v>
      </c>
    </row>
    <row r="15" spans="2:11" ht="15">
      <c r="B15" s="37">
        <v>82.5</v>
      </c>
      <c r="C15" s="32" t="s">
        <v>111</v>
      </c>
      <c r="D15" s="32" t="s">
        <v>11</v>
      </c>
      <c r="E15" s="39">
        <v>29913</v>
      </c>
      <c r="F15" s="32" t="s">
        <v>10</v>
      </c>
      <c r="G15" s="38">
        <v>80.3</v>
      </c>
      <c r="H15" s="40">
        <v>-195</v>
      </c>
      <c r="I15" s="11">
        <v>195</v>
      </c>
      <c r="J15" s="11">
        <v>207.5</v>
      </c>
      <c r="K15" s="50">
        <f t="shared" si="1"/>
        <v>207.5</v>
      </c>
    </row>
    <row r="16" spans="2:11" ht="15">
      <c r="B16" s="37">
        <v>82.5</v>
      </c>
      <c r="C16" s="32" t="s">
        <v>109</v>
      </c>
      <c r="D16" s="32" t="s">
        <v>110</v>
      </c>
      <c r="E16" s="39">
        <v>31901</v>
      </c>
      <c r="F16" s="32" t="s">
        <v>10</v>
      </c>
      <c r="G16" s="38">
        <v>82.3</v>
      </c>
      <c r="H16" s="40">
        <v>-190</v>
      </c>
      <c r="I16" s="11">
        <v>-190</v>
      </c>
      <c r="J16" s="11">
        <v>190</v>
      </c>
      <c r="K16" s="50">
        <f t="shared" si="1"/>
        <v>190</v>
      </c>
    </row>
    <row r="17" spans="2:11" ht="15">
      <c r="B17" s="37">
        <v>90</v>
      </c>
      <c r="C17" s="32" t="s">
        <v>112</v>
      </c>
      <c r="D17" s="32" t="s">
        <v>11</v>
      </c>
      <c r="E17" s="39">
        <v>35246</v>
      </c>
      <c r="F17" s="32" t="s">
        <v>7</v>
      </c>
      <c r="G17" s="38">
        <v>89.4</v>
      </c>
      <c r="H17" s="40">
        <v>165</v>
      </c>
      <c r="I17" s="11">
        <v>180</v>
      </c>
      <c r="J17" s="11">
        <v>-192.5</v>
      </c>
      <c r="K17" s="50">
        <f t="shared" si="1"/>
        <v>180</v>
      </c>
    </row>
    <row r="18" spans="2:11" ht="15">
      <c r="B18" s="37">
        <v>100</v>
      </c>
      <c r="C18" s="32" t="s">
        <v>114</v>
      </c>
      <c r="D18" s="32" t="s">
        <v>115</v>
      </c>
      <c r="E18" s="39">
        <v>27146</v>
      </c>
      <c r="F18" s="32" t="s">
        <v>57</v>
      </c>
      <c r="G18" s="38">
        <v>101.1</v>
      </c>
      <c r="H18" s="40">
        <v>-220</v>
      </c>
      <c r="I18" s="11"/>
      <c r="J18" s="11"/>
      <c r="K18" s="50">
        <f t="shared" si="1"/>
        <v>-220</v>
      </c>
    </row>
    <row r="19" spans="2:11" ht="15">
      <c r="B19" s="37">
        <v>100</v>
      </c>
      <c r="C19" s="32" t="s">
        <v>113</v>
      </c>
      <c r="D19" s="32" t="s">
        <v>6</v>
      </c>
      <c r="E19" s="39">
        <v>24306</v>
      </c>
      <c r="F19" s="32" t="s">
        <v>48</v>
      </c>
      <c r="G19" s="38">
        <v>91.7</v>
      </c>
      <c r="H19" s="40">
        <v>215</v>
      </c>
      <c r="I19" s="11">
        <v>220</v>
      </c>
      <c r="J19" s="11">
        <v>-225</v>
      </c>
      <c r="K19" s="50">
        <f t="shared" si="1"/>
        <v>220</v>
      </c>
    </row>
    <row r="20" spans="2:11" ht="15">
      <c r="B20" s="37">
        <v>110</v>
      </c>
      <c r="C20" s="32" t="s">
        <v>116</v>
      </c>
      <c r="D20" s="32" t="s">
        <v>6</v>
      </c>
      <c r="E20" s="39">
        <v>25707</v>
      </c>
      <c r="F20" s="32" t="s">
        <v>48</v>
      </c>
      <c r="G20" s="38">
        <v>128.25</v>
      </c>
      <c r="H20" s="40">
        <v>225</v>
      </c>
      <c r="I20" s="11">
        <v>235</v>
      </c>
      <c r="J20" s="11">
        <v>-245</v>
      </c>
      <c r="K20" s="50">
        <f t="shared" si="1"/>
        <v>235</v>
      </c>
    </row>
    <row r="21" spans="2:11" ht="15">
      <c r="B21" s="37">
        <v>125</v>
      </c>
      <c r="C21" s="32" t="s">
        <v>117</v>
      </c>
      <c r="D21" s="32" t="s">
        <v>20</v>
      </c>
      <c r="E21" s="39">
        <v>31719</v>
      </c>
      <c r="F21" s="32" t="s">
        <v>10</v>
      </c>
      <c r="G21" s="38">
        <v>115.4</v>
      </c>
      <c r="H21" s="40">
        <v>205</v>
      </c>
      <c r="I21" s="11">
        <v>-220</v>
      </c>
      <c r="J21" s="11"/>
      <c r="K21" s="50">
        <f t="shared" si="1"/>
        <v>205</v>
      </c>
    </row>
  </sheetData>
  <sheetProtection/>
  <mergeCells count="3">
    <mergeCell ref="B1:K1"/>
    <mergeCell ref="B12:K12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Админ</cp:lastModifiedBy>
  <dcterms:created xsi:type="dcterms:W3CDTF">2015-05-11T08:40:48Z</dcterms:created>
  <dcterms:modified xsi:type="dcterms:W3CDTF">2015-07-22T07:26:26Z</dcterms:modified>
  <cp:category/>
  <cp:version/>
  <cp:contentType/>
  <cp:contentStatus/>
</cp:coreProperties>
</file>